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amm\Downloads\"/>
    </mc:Choice>
  </mc:AlternateContent>
  <bookViews>
    <workbookView xWindow="0" yWindow="0" windowWidth="23040" windowHeight="9780" tabRatio="887" activeTab="9"/>
  </bookViews>
  <sheets>
    <sheet name="LUSD-Export PF" sheetId="1" r:id="rId1"/>
    <sheet name="Übersicht" sheetId="2" r:id="rId2"/>
    <sheet name="3. PF" sheetId="21" r:id="rId3"/>
    <sheet name="4. PF" sheetId="15" r:id="rId4"/>
    <sheet name="5. PK" sheetId="18" r:id="rId5"/>
    <sheet name="Fächer" sheetId="9" r:id="rId6"/>
    <sheet name="ERMITTLUNG PRÜGUNGSGRUPPEN" sheetId="4" r:id="rId7"/>
    <sheet name="Schriftliche Prüfungen" sheetId="3" r:id="rId8"/>
    <sheet name="Abfrage Zentralabitur" sheetId="7" r:id="rId9"/>
    <sheet name="Prüfungseinsätze" sheetId="10" r:id="rId10"/>
  </sheets>
  <definedNames>
    <definedName name="_xlnm._FilterDatabase" localSheetId="3" hidden="1">'4. PF'!$A$1:$C$151</definedName>
    <definedName name="_xlnm._FilterDatabase" localSheetId="4" hidden="1">'5. PK'!$F$1:$F$151</definedName>
    <definedName name="_xlnm._FilterDatabase" localSheetId="6" hidden="1">'ERMITTLUNG PRÜGUNGSGRUPPEN'!$G$1:$G$401</definedName>
    <definedName name="_xlnm._FilterDatabase" localSheetId="0" hidden="1">'LUSD-Export PF'!$S$1:$S$151</definedName>
    <definedName name="_xlnm._FilterDatabase" localSheetId="9" hidden="1">Prüfungseinsätze!$F$1:$F$112</definedName>
    <definedName name="_xlnm._FilterDatabase" localSheetId="7" hidden="1">'Schriftliche Prüfungen'!$B$1:$B$22</definedName>
    <definedName name="_xlnm._FilterDatabase" localSheetId="1" hidden="1">Übersicht!$S$1:$S$151</definedName>
    <definedName name="_xlnm.Print_Area" localSheetId="8">'Abfrage Zentralabitur'!$A$1:$D$41</definedName>
    <definedName name="_xlnm.Print_Area" localSheetId="6">'ERMITTLUNG PRÜGUNGSGRUPPEN'!$A:$I</definedName>
    <definedName name="_xlnm.Print_Area" localSheetId="9">Prüfungseinsätze!$A:$E</definedName>
    <definedName name="_xlnm.Print_Area" localSheetId="7">'Schriftliche Prüfungen'!$A:$H</definedName>
    <definedName name="_xlnm.Print_Titles" localSheetId="2">'3. PF'!$1:$1</definedName>
    <definedName name="_xlnm.Print_Titles" localSheetId="3">'4. PF'!$1:$1</definedName>
    <definedName name="_xlnm.Print_Titles" localSheetId="4">'5. PK'!$1:$1</definedName>
    <definedName name="_xlnm.Print_Titles" localSheetId="8">'Abfrage Zentralabitur'!$1:$1</definedName>
    <definedName name="_xlnm.Print_Titles" localSheetId="6">'ERMITTLUNG PRÜGUNGSGRUPPEN'!$1:$1</definedName>
    <definedName name="_xlnm.Print_Titles" localSheetId="9">Prüfungseinsätze!$1:$1</definedName>
    <definedName name="_xlnm.Print_Titles" localSheetId="7">'Schriftliche Prüfungen'!$1:$1</definedName>
    <definedName name="_xlnm.Print_Titles" localSheetId="1">Übersicht!$1:$1</definedName>
  </definedNames>
  <calcPr calcId="162913"/>
</workbook>
</file>

<file path=xl/calcChain.xml><?xml version="1.0" encoding="utf-8"?>
<calcChain xmlns="http://schemas.openxmlformats.org/spreadsheetml/2006/main">
  <c r="B125" i="10" l="1"/>
  <c r="F125" i="10" s="1"/>
  <c r="C125" i="10"/>
  <c r="D125" i="10"/>
  <c r="E125" i="10"/>
  <c r="B113" i="10"/>
  <c r="C113" i="10"/>
  <c r="D113" i="10"/>
  <c r="E113" i="10"/>
  <c r="F113" i="10" s="1"/>
  <c r="B114" i="10"/>
  <c r="C114" i="10"/>
  <c r="D114" i="10"/>
  <c r="F114" i="10" s="1"/>
  <c r="E114" i="10"/>
  <c r="B115" i="10"/>
  <c r="C115" i="10"/>
  <c r="F115" i="10" s="1"/>
  <c r="D115" i="10"/>
  <c r="E115" i="10"/>
  <c r="B116" i="10"/>
  <c r="F116" i="10" s="1"/>
  <c r="C116" i="10"/>
  <c r="D116" i="10"/>
  <c r="E116" i="10"/>
  <c r="B117" i="10"/>
  <c r="C117" i="10"/>
  <c r="D117" i="10"/>
  <c r="E117" i="10"/>
  <c r="F117" i="10" s="1"/>
  <c r="B118" i="10"/>
  <c r="C118" i="10"/>
  <c r="D118" i="10"/>
  <c r="F118" i="10" s="1"/>
  <c r="E118" i="10"/>
  <c r="B119" i="10"/>
  <c r="C119" i="10"/>
  <c r="F119" i="10" s="1"/>
  <c r="D119" i="10"/>
  <c r="E119" i="10"/>
  <c r="B120" i="10"/>
  <c r="F120" i="10" s="1"/>
  <c r="C120" i="10"/>
  <c r="D120" i="10"/>
  <c r="E120" i="10"/>
  <c r="B121" i="10"/>
  <c r="C121" i="10"/>
  <c r="D121" i="10"/>
  <c r="E121" i="10"/>
  <c r="F121" i="10" s="1"/>
  <c r="B122" i="10"/>
  <c r="C122" i="10"/>
  <c r="D122" i="10"/>
  <c r="F122" i="10" s="1"/>
  <c r="E122" i="10"/>
  <c r="B123" i="10"/>
  <c r="C123" i="10"/>
  <c r="F123" i="10" s="1"/>
  <c r="D123" i="10"/>
  <c r="E123" i="10"/>
  <c r="B124" i="10"/>
  <c r="F124" i="10" s="1"/>
  <c r="C124" i="10"/>
  <c r="D124" i="10"/>
  <c r="E124" i="10"/>
  <c r="A152" i="18" l="1"/>
  <c r="B152" i="18"/>
  <c r="C152" i="18"/>
  <c r="D152" i="18"/>
  <c r="E152" i="18"/>
  <c r="F152" i="18"/>
  <c r="A153" i="18"/>
  <c r="B153" i="18"/>
  <c r="C153" i="18"/>
  <c r="D153" i="18"/>
  <c r="E153" i="18"/>
  <c r="F153" i="18"/>
  <c r="A154" i="18"/>
  <c r="B154" i="18"/>
  <c r="C154" i="18"/>
  <c r="D154" i="18"/>
  <c r="E154" i="18"/>
  <c r="F154" i="18"/>
  <c r="A155" i="18"/>
  <c r="B155" i="18"/>
  <c r="C155" i="18"/>
  <c r="D155" i="18"/>
  <c r="E155" i="18"/>
  <c r="F155" i="18"/>
  <c r="A156" i="18"/>
  <c r="B156" i="18"/>
  <c r="C156" i="18"/>
  <c r="D156" i="18"/>
  <c r="E156" i="18"/>
  <c r="F156" i="18"/>
  <c r="A157" i="18"/>
  <c r="B157" i="18"/>
  <c r="C157" i="18"/>
  <c r="D157" i="18"/>
  <c r="E157" i="18"/>
  <c r="F157" i="18"/>
  <c r="A158" i="18"/>
  <c r="B158" i="18"/>
  <c r="C158" i="18"/>
  <c r="D158" i="18"/>
  <c r="E158" i="18"/>
  <c r="F158" i="18"/>
  <c r="A159" i="18"/>
  <c r="B159" i="18"/>
  <c r="C159" i="18"/>
  <c r="D159" i="18"/>
  <c r="E159" i="18"/>
  <c r="F159" i="18"/>
  <c r="A160" i="18"/>
  <c r="B160" i="18"/>
  <c r="C160" i="18"/>
  <c r="D160" i="18"/>
  <c r="E160" i="18"/>
  <c r="F160" i="18"/>
  <c r="A161" i="18"/>
  <c r="B161" i="18"/>
  <c r="C161" i="18"/>
  <c r="D161" i="18"/>
  <c r="E161" i="18"/>
  <c r="F161" i="18"/>
  <c r="A162" i="18"/>
  <c r="B162" i="18"/>
  <c r="C162" i="18"/>
  <c r="D162" i="18"/>
  <c r="E162" i="18"/>
  <c r="F162" i="18"/>
  <c r="A163" i="18"/>
  <c r="B163" i="18"/>
  <c r="C163" i="18"/>
  <c r="D163" i="18"/>
  <c r="E163" i="18"/>
  <c r="F163" i="18"/>
  <c r="A164" i="18"/>
  <c r="B164" i="18"/>
  <c r="C164" i="18"/>
  <c r="D164" i="18"/>
  <c r="E164" i="18"/>
  <c r="F164" i="18"/>
  <c r="A165" i="18"/>
  <c r="B165" i="18"/>
  <c r="C165" i="18"/>
  <c r="D165" i="18"/>
  <c r="E165" i="18"/>
  <c r="F165" i="18"/>
  <c r="A166" i="18"/>
  <c r="B166" i="18"/>
  <c r="C166" i="18"/>
  <c r="D166" i="18"/>
  <c r="E166" i="18"/>
  <c r="F166" i="18"/>
  <c r="A167" i="18"/>
  <c r="B167" i="18"/>
  <c r="C167" i="18"/>
  <c r="D167" i="18"/>
  <c r="E167" i="18"/>
  <c r="F167" i="18"/>
  <c r="A168" i="18"/>
  <c r="B168" i="18"/>
  <c r="C168" i="18"/>
  <c r="D168" i="18"/>
  <c r="E168" i="18"/>
  <c r="F168" i="18"/>
  <c r="A169" i="18"/>
  <c r="B169" i="18"/>
  <c r="C169" i="18"/>
  <c r="D169" i="18"/>
  <c r="E169" i="18"/>
  <c r="F169" i="18"/>
  <c r="A170" i="18"/>
  <c r="B170" i="18"/>
  <c r="C170" i="18"/>
  <c r="D170" i="18"/>
  <c r="E170" i="18"/>
  <c r="F170" i="18"/>
  <c r="A171" i="18"/>
  <c r="B171" i="18"/>
  <c r="C171" i="18"/>
  <c r="D171" i="18"/>
  <c r="E171" i="18"/>
  <c r="F171" i="18"/>
  <c r="A172" i="18"/>
  <c r="B172" i="18"/>
  <c r="C172" i="18"/>
  <c r="D172" i="18"/>
  <c r="E172" i="18"/>
  <c r="F172" i="18"/>
  <c r="A173" i="18"/>
  <c r="B173" i="18"/>
  <c r="C173" i="18"/>
  <c r="D173" i="18"/>
  <c r="E173" i="18"/>
  <c r="F173" i="18"/>
  <c r="A174" i="18"/>
  <c r="B174" i="18"/>
  <c r="C174" i="18"/>
  <c r="D174" i="18"/>
  <c r="E174" i="18"/>
  <c r="F174" i="18"/>
  <c r="A175" i="18"/>
  <c r="B175" i="18"/>
  <c r="C175" i="18"/>
  <c r="D175" i="18"/>
  <c r="E175" i="18"/>
  <c r="F175" i="18"/>
  <c r="A176" i="18"/>
  <c r="B176" i="18"/>
  <c r="C176" i="18"/>
  <c r="D176" i="18"/>
  <c r="E176" i="18"/>
  <c r="F176" i="18"/>
  <c r="A177" i="18"/>
  <c r="B177" i="18"/>
  <c r="C177" i="18"/>
  <c r="D177" i="18"/>
  <c r="E177" i="18"/>
  <c r="F177" i="18"/>
  <c r="A178" i="18"/>
  <c r="B178" i="18"/>
  <c r="C178" i="18"/>
  <c r="D178" i="18"/>
  <c r="E178" i="18"/>
  <c r="F178" i="18"/>
  <c r="A179" i="18"/>
  <c r="B179" i="18"/>
  <c r="C179" i="18"/>
  <c r="D179" i="18"/>
  <c r="E179" i="18"/>
  <c r="F179" i="18"/>
  <c r="A180" i="18"/>
  <c r="B180" i="18"/>
  <c r="C180" i="18"/>
  <c r="D180" i="18"/>
  <c r="E180" i="18"/>
  <c r="F180" i="18"/>
  <c r="A181" i="18"/>
  <c r="B181" i="18"/>
  <c r="C181" i="18"/>
  <c r="D181" i="18"/>
  <c r="E181" i="18"/>
  <c r="F181" i="18"/>
  <c r="A182" i="18"/>
  <c r="B182" i="18"/>
  <c r="C182" i="18"/>
  <c r="D182" i="18"/>
  <c r="E182" i="18"/>
  <c r="F182" i="18"/>
  <c r="A183" i="18"/>
  <c r="B183" i="18"/>
  <c r="C183" i="18"/>
  <c r="D183" i="18"/>
  <c r="E183" i="18"/>
  <c r="F183" i="18"/>
  <c r="A184" i="18"/>
  <c r="B184" i="18"/>
  <c r="C184" i="18"/>
  <c r="D184" i="18"/>
  <c r="E184" i="18"/>
  <c r="F184" i="18"/>
  <c r="A185" i="18"/>
  <c r="B185" i="18"/>
  <c r="C185" i="18"/>
  <c r="D185" i="18"/>
  <c r="E185" i="18"/>
  <c r="F185" i="18"/>
  <c r="A186" i="18"/>
  <c r="B186" i="18"/>
  <c r="C186" i="18"/>
  <c r="D186" i="18"/>
  <c r="E186" i="18"/>
  <c r="F186" i="18"/>
  <c r="A187" i="18"/>
  <c r="B187" i="18"/>
  <c r="C187" i="18"/>
  <c r="D187" i="18"/>
  <c r="E187" i="18"/>
  <c r="F187" i="18"/>
  <c r="A188" i="18"/>
  <c r="B188" i="18"/>
  <c r="C188" i="18"/>
  <c r="D188" i="18"/>
  <c r="E188" i="18"/>
  <c r="F188" i="18"/>
  <c r="A189" i="18"/>
  <c r="B189" i="18"/>
  <c r="C189" i="18"/>
  <c r="D189" i="18"/>
  <c r="E189" i="18"/>
  <c r="F189" i="18"/>
  <c r="A190" i="18"/>
  <c r="B190" i="18"/>
  <c r="C190" i="18"/>
  <c r="D190" i="18"/>
  <c r="E190" i="18"/>
  <c r="F190" i="18"/>
  <c r="A191" i="18"/>
  <c r="B191" i="18"/>
  <c r="C191" i="18"/>
  <c r="D191" i="18"/>
  <c r="E191" i="18"/>
  <c r="F191" i="18"/>
  <c r="A192" i="18"/>
  <c r="B192" i="18"/>
  <c r="C192" i="18"/>
  <c r="D192" i="18"/>
  <c r="E192" i="18"/>
  <c r="F192" i="18"/>
  <c r="A193" i="18"/>
  <c r="B193" i="18"/>
  <c r="C193" i="18"/>
  <c r="D193" i="18"/>
  <c r="E193" i="18"/>
  <c r="F193" i="18"/>
  <c r="A194" i="18"/>
  <c r="B194" i="18"/>
  <c r="C194" i="18"/>
  <c r="D194" i="18"/>
  <c r="E194" i="18"/>
  <c r="F194" i="18"/>
  <c r="A195" i="18"/>
  <c r="B195" i="18"/>
  <c r="C195" i="18"/>
  <c r="D195" i="18"/>
  <c r="E195" i="18"/>
  <c r="F195" i="18"/>
  <c r="A196" i="18"/>
  <c r="B196" i="18"/>
  <c r="C196" i="18"/>
  <c r="D196" i="18"/>
  <c r="E196" i="18"/>
  <c r="F196" i="18"/>
  <c r="A197" i="18"/>
  <c r="B197" i="18"/>
  <c r="C197" i="18"/>
  <c r="D197" i="18"/>
  <c r="E197" i="18"/>
  <c r="F197" i="18"/>
  <c r="A198" i="18"/>
  <c r="B198" i="18"/>
  <c r="C198" i="18"/>
  <c r="D198" i="18"/>
  <c r="E198" i="18"/>
  <c r="F198" i="18"/>
  <c r="A199" i="18"/>
  <c r="B199" i="18"/>
  <c r="C199" i="18"/>
  <c r="D199" i="18"/>
  <c r="E199" i="18"/>
  <c r="F199" i="18"/>
  <c r="A200" i="18"/>
  <c r="B200" i="18"/>
  <c r="C200" i="18"/>
  <c r="D200" i="18"/>
  <c r="E200" i="18"/>
  <c r="F200" i="18"/>
  <c r="A152" i="15"/>
  <c r="B152" i="15"/>
  <c r="C152" i="15"/>
  <c r="D152" i="15"/>
  <c r="E152" i="15"/>
  <c r="A153" i="15"/>
  <c r="B153" i="15"/>
  <c r="C153" i="15"/>
  <c r="D153" i="15"/>
  <c r="E153" i="15"/>
  <c r="A154" i="15"/>
  <c r="B154" i="15"/>
  <c r="C154" i="15"/>
  <c r="D154" i="15"/>
  <c r="E154" i="15"/>
  <c r="A155" i="15"/>
  <c r="B155" i="15"/>
  <c r="C155" i="15"/>
  <c r="D155" i="15"/>
  <c r="E155" i="15"/>
  <c r="A156" i="15"/>
  <c r="B156" i="15"/>
  <c r="C156" i="15"/>
  <c r="D156" i="15"/>
  <c r="E156" i="15"/>
  <c r="A157" i="15"/>
  <c r="B157" i="15"/>
  <c r="C157" i="15"/>
  <c r="D157" i="15"/>
  <c r="E157" i="15"/>
  <c r="A158" i="15"/>
  <c r="B158" i="15"/>
  <c r="C158" i="15"/>
  <c r="D158" i="15"/>
  <c r="E158" i="15"/>
  <c r="A159" i="15"/>
  <c r="B159" i="15"/>
  <c r="C159" i="15"/>
  <c r="D159" i="15"/>
  <c r="E159" i="15"/>
  <c r="A160" i="15"/>
  <c r="B160" i="15"/>
  <c r="C160" i="15"/>
  <c r="D160" i="15"/>
  <c r="E160" i="15"/>
  <c r="A161" i="15"/>
  <c r="B161" i="15"/>
  <c r="C161" i="15"/>
  <c r="D161" i="15"/>
  <c r="E161" i="15"/>
  <c r="A162" i="15"/>
  <c r="B162" i="15"/>
  <c r="C162" i="15"/>
  <c r="D162" i="15"/>
  <c r="E162" i="15"/>
  <c r="A163" i="15"/>
  <c r="B163" i="15"/>
  <c r="C163" i="15"/>
  <c r="D163" i="15"/>
  <c r="E163" i="15"/>
  <c r="A164" i="15"/>
  <c r="B164" i="15"/>
  <c r="C164" i="15"/>
  <c r="D164" i="15"/>
  <c r="E164" i="15"/>
  <c r="A165" i="15"/>
  <c r="B165" i="15"/>
  <c r="C165" i="15"/>
  <c r="D165" i="15"/>
  <c r="E165" i="15"/>
  <c r="A166" i="15"/>
  <c r="B166" i="15"/>
  <c r="C166" i="15"/>
  <c r="D166" i="15"/>
  <c r="E166" i="15"/>
  <c r="A167" i="15"/>
  <c r="B167" i="15"/>
  <c r="C167" i="15"/>
  <c r="D167" i="15"/>
  <c r="E167" i="15"/>
  <c r="A168" i="15"/>
  <c r="B168" i="15"/>
  <c r="C168" i="15"/>
  <c r="D168" i="15"/>
  <c r="E168" i="15"/>
  <c r="A169" i="15"/>
  <c r="B169" i="15"/>
  <c r="C169" i="15"/>
  <c r="D169" i="15"/>
  <c r="E169" i="15"/>
  <c r="A170" i="15"/>
  <c r="B170" i="15"/>
  <c r="C170" i="15"/>
  <c r="D170" i="15"/>
  <c r="E170" i="15"/>
  <c r="A171" i="15"/>
  <c r="B171" i="15"/>
  <c r="C171" i="15"/>
  <c r="D171" i="15"/>
  <c r="E171" i="15"/>
  <c r="A172" i="15"/>
  <c r="B172" i="15"/>
  <c r="C172" i="15"/>
  <c r="D172" i="15"/>
  <c r="E172" i="15"/>
  <c r="A173" i="15"/>
  <c r="B173" i="15"/>
  <c r="C173" i="15"/>
  <c r="D173" i="15"/>
  <c r="E173" i="15"/>
  <c r="A174" i="15"/>
  <c r="B174" i="15"/>
  <c r="C174" i="15"/>
  <c r="D174" i="15"/>
  <c r="E174" i="15"/>
  <c r="A175" i="15"/>
  <c r="B175" i="15"/>
  <c r="C175" i="15"/>
  <c r="D175" i="15"/>
  <c r="E175" i="15"/>
  <c r="A176" i="15"/>
  <c r="B176" i="15"/>
  <c r="C176" i="15"/>
  <c r="D176" i="15"/>
  <c r="E176" i="15"/>
  <c r="A177" i="15"/>
  <c r="B177" i="15"/>
  <c r="C177" i="15"/>
  <c r="D177" i="15"/>
  <c r="E177" i="15"/>
  <c r="A178" i="15"/>
  <c r="B178" i="15"/>
  <c r="C178" i="15"/>
  <c r="D178" i="15"/>
  <c r="E178" i="15"/>
  <c r="A179" i="15"/>
  <c r="B179" i="15"/>
  <c r="C179" i="15"/>
  <c r="D179" i="15"/>
  <c r="E179" i="15"/>
  <c r="A180" i="15"/>
  <c r="B180" i="15"/>
  <c r="C180" i="15"/>
  <c r="D180" i="15"/>
  <c r="E180" i="15"/>
  <c r="A181" i="15"/>
  <c r="B181" i="15"/>
  <c r="C181" i="15"/>
  <c r="D181" i="15"/>
  <c r="E181" i="15"/>
  <c r="A182" i="15"/>
  <c r="B182" i="15"/>
  <c r="C182" i="15"/>
  <c r="D182" i="15"/>
  <c r="E182" i="15"/>
  <c r="A183" i="15"/>
  <c r="B183" i="15"/>
  <c r="C183" i="15"/>
  <c r="D183" i="15"/>
  <c r="E183" i="15"/>
  <c r="A184" i="15"/>
  <c r="B184" i="15"/>
  <c r="C184" i="15"/>
  <c r="D184" i="15"/>
  <c r="E184" i="15"/>
  <c r="A185" i="15"/>
  <c r="B185" i="15"/>
  <c r="C185" i="15"/>
  <c r="D185" i="15"/>
  <c r="E185" i="15"/>
  <c r="A186" i="15"/>
  <c r="B186" i="15"/>
  <c r="C186" i="15"/>
  <c r="D186" i="15"/>
  <c r="E186" i="15"/>
  <c r="A187" i="15"/>
  <c r="B187" i="15"/>
  <c r="C187" i="15"/>
  <c r="D187" i="15"/>
  <c r="E187" i="15"/>
  <c r="A188" i="15"/>
  <c r="B188" i="15"/>
  <c r="C188" i="15"/>
  <c r="D188" i="15"/>
  <c r="E188" i="15"/>
  <c r="A189" i="15"/>
  <c r="B189" i="15"/>
  <c r="C189" i="15"/>
  <c r="D189" i="15"/>
  <c r="E189" i="15"/>
  <c r="A190" i="15"/>
  <c r="B190" i="15"/>
  <c r="C190" i="15"/>
  <c r="D190" i="15"/>
  <c r="E190" i="15"/>
  <c r="A191" i="15"/>
  <c r="B191" i="15"/>
  <c r="C191" i="15"/>
  <c r="D191" i="15"/>
  <c r="E191" i="15"/>
  <c r="A192" i="15"/>
  <c r="B192" i="15"/>
  <c r="C192" i="15"/>
  <c r="D192" i="15"/>
  <c r="E192" i="15"/>
  <c r="A193" i="15"/>
  <c r="B193" i="15"/>
  <c r="C193" i="15"/>
  <c r="D193" i="15"/>
  <c r="E193" i="15"/>
  <c r="A194" i="15"/>
  <c r="B194" i="15"/>
  <c r="C194" i="15"/>
  <c r="D194" i="15"/>
  <c r="E194" i="15"/>
  <c r="A195" i="15"/>
  <c r="B195" i="15"/>
  <c r="C195" i="15"/>
  <c r="D195" i="15"/>
  <c r="E195" i="15"/>
  <c r="A196" i="15"/>
  <c r="B196" i="15"/>
  <c r="C196" i="15"/>
  <c r="D196" i="15"/>
  <c r="E196" i="15"/>
  <c r="A197" i="15"/>
  <c r="B197" i="15"/>
  <c r="C197" i="15"/>
  <c r="D197" i="15"/>
  <c r="E197" i="15"/>
  <c r="A198" i="15"/>
  <c r="B198" i="15"/>
  <c r="C198" i="15"/>
  <c r="D198" i="15"/>
  <c r="E198" i="15"/>
  <c r="A199" i="15"/>
  <c r="B199" i="15"/>
  <c r="C199" i="15"/>
  <c r="D199" i="15"/>
  <c r="E199" i="15"/>
  <c r="A200" i="15"/>
  <c r="B200" i="15"/>
  <c r="C200" i="15"/>
  <c r="D200" i="15"/>
  <c r="E200" i="15"/>
  <c r="A182" i="21"/>
  <c r="B182" i="21"/>
  <c r="C182" i="21"/>
  <c r="D182" i="21"/>
  <c r="E182" i="21"/>
  <c r="A183" i="21"/>
  <c r="B183" i="21"/>
  <c r="C183" i="21"/>
  <c r="D183" i="21"/>
  <c r="E183" i="21"/>
  <c r="A184" i="21"/>
  <c r="B184" i="21"/>
  <c r="C184" i="21"/>
  <c r="D184" i="21"/>
  <c r="E184" i="21"/>
  <c r="A185" i="21"/>
  <c r="B185" i="21"/>
  <c r="C185" i="21"/>
  <c r="D185" i="21"/>
  <c r="E185" i="21"/>
  <c r="A186" i="21"/>
  <c r="B186" i="21"/>
  <c r="C186" i="21"/>
  <c r="D186" i="21"/>
  <c r="E186" i="21"/>
  <c r="A187" i="21"/>
  <c r="B187" i="21"/>
  <c r="C187" i="21"/>
  <c r="D187" i="21"/>
  <c r="E187" i="21"/>
  <c r="A188" i="21"/>
  <c r="B188" i="21"/>
  <c r="C188" i="21"/>
  <c r="D188" i="21"/>
  <c r="E188" i="21"/>
  <c r="A189" i="21"/>
  <c r="B189" i="21"/>
  <c r="C189" i="21"/>
  <c r="D189" i="21"/>
  <c r="E189" i="21"/>
  <c r="A190" i="21"/>
  <c r="B190" i="21"/>
  <c r="C190" i="21"/>
  <c r="D190" i="21"/>
  <c r="E190" i="21"/>
  <c r="A191" i="21"/>
  <c r="B191" i="21"/>
  <c r="C191" i="21"/>
  <c r="D191" i="21"/>
  <c r="E191" i="21"/>
  <c r="A192" i="21"/>
  <c r="B192" i="21"/>
  <c r="C192" i="21"/>
  <c r="D192" i="21"/>
  <c r="E192" i="21"/>
  <c r="A193" i="21"/>
  <c r="B193" i="21"/>
  <c r="C193" i="21"/>
  <c r="D193" i="21"/>
  <c r="E193" i="21"/>
  <c r="A194" i="21"/>
  <c r="B194" i="21"/>
  <c r="C194" i="21"/>
  <c r="D194" i="21"/>
  <c r="E194" i="21"/>
  <c r="A195" i="21"/>
  <c r="B195" i="21"/>
  <c r="C195" i="21"/>
  <c r="D195" i="21"/>
  <c r="E195" i="21"/>
  <c r="A196" i="21"/>
  <c r="B196" i="21"/>
  <c r="C196" i="21"/>
  <c r="D196" i="21"/>
  <c r="E196" i="21"/>
  <c r="A197" i="21"/>
  <c r="B197" i="21"/>
  <c r="C197" i="21"/>
  <c r="D197" i="21"/>
  <c r="E197" i="21"/>
  <c r="A198" i="21"/>
  <c r="B198" i="21"/>
  <c r="C198" i="21"/>
  <c r="D198" i="21"/>
  <c r="E198" i="21"/>
  <c r="A199" i="21"/>
  <c r="B199" i="21"/>
  <c r="C199" i="21"/>
  <c r="D199" i="21"/>
  <c r="E199" i="21"/>
  <c r="A200" i="21"/>
  <c r="B200" i="21"/>
  <c r="C200" i="21"/>
  <c r="D200" i="21"/>
  <c r="E200" i="21"/>
  <c r="A152" i="21"/>
  <c r="B152" i="21"/>
  <c r="C152" i="21"/>
  <c r="D152" i="21"/>
  <c r="E152" i="21"/>
  <c r="A153" i="21"/>
  <c r="B153" i="21"/>
  <c r="C153" i="21"/>
  <c r="D153" i="21"/>
  <c r="E153" i="21"/>
  <c r="A154" i="21"/>
  <c r="B154" i="21"/>
  <c r="C154" i="21"/>
  <c r="D154" i="21"/>
  <c r="E154" i="21"/>
  <c r="A155" i="21"/>
  <c r="B155" i="21"/>
  <c r="C155" i="21"/>
  <c r="D155" i="21"/>
  <c r="E155" i="21"/>
  <c r="A156" i="21"/>
  <c r="B156" i="21"/>
  <c r="C156" i="21"/>
  <c r="D156" i="21"/>
  <c r="E156" i="21"/>
  <c r="A157" i="21"/>
  <c r="B157" i="21"/>
  <c r="C157" i="21"/>
  <c r="D157" i="21"/>
  <c r="E157" i="21"/>
  <c r="A158" i="21"/>
  <c r="B158" i="21"/>
  <c r="C158" i="21"/>
  <c r="D158" i="21"/>
  <c r="E158" i="21"/>
  <c r="A159" i="21"/>
  <c r="B159" i="21"/>
  <c r="C159" i="21"/>
  <c r="D159" i="21"/>
  <c r="E159" i="21"/>
  <c r="A160" i="21"/>
  <c r="B160" i="21"/>
  <c r="C160" i="21"/>
  <c r="D160" i="21"/>
  <c r="E160" i="21"/>
  <c r="A161" i="21"/>
  <c r="B161" i="21"/>
  <c r="C161" i="21"/>
  <c r="D161" i="21"/>
  <c r="E161" i="21"/>
  <c r="A162" i="21"/>
  <c r="B162" i="21"/>
  <c r="C162" i="21"/>
  <c r="D162" i="21"/>
  <c r="E162" i="21"/>
  <c r="A163" i="21"/>
  <c r="B163" i="21"/>
  <c r="C163" i="21"/>
  <c r="D163" i="21"/>
  <c r="E163" i="21"/>
  <c r="A164" i="21"/>
  <c r="B164" i="21"/>
  <c r="C164" i="21"/>
  <c r="D164" i="21"/>
  <c r="E164" i="21"/>
  <c r="A165" i="21"/>
  <c r="B165" i="21"/>
  <c r="C165" i="21"/>
  <c r="D165" i="21"/>
  <c r="E165" i="21"/>
  <c r="A166" i="21"/>
  <c r="B166" i="21"/>
  <c r="C166" i="21"/>
  <c r="D166" i="21"/>
  <c r="E166" i="21"/>
  <c r="A167" i="21"/>
  <c r="B167" i="21"/>
  <c r="C167" i="21"/>
  <c r="D167" i="21"/>
  <c r="E167" i="21"/>
  <c r="A168" i="21"/>
  <c r="B168" i="21"/>
  <c r="C168" i="21"/>
  <c r="D168" i="21"/>
  <c r="E168" i="21"/>
  <c r="A169" i="21"/>
  <c r="B169" i="21"/>
  <c r="C169" i="21"/>
  <c r="D169" i="21"/>
  <c r="E169" i="21"/>
  <c r="A170" i="21"/>
  <c r="B170" i="21"/>
  <c r="C170" i="21"/>
  <c r="D170" i="21"/>
  <c r="E170" i="21"/>
  <c r="A171" i="21"/>
  <c r="B171" i="21"/>
  <c r="C171" i="21"/>
  <c r="D171" i="21"/>
  <c r="E171" i="21"/>
  <c r="A172" i="21"/>
  <c r="B172" i="21"/>
  <c r="C172" i="21"/>
  <c r="D172" i="21"/>
  <c r="E172" i="21"/>
  <c r="A173" i="21"/>
  <c r="B173" i="21"/>
  <c r="C173" i="21"/>
  <c r="D173" i="21"/>
  <c r="E173" i="21"/>
  <c r="A174" i="21"/>
  <c r="B174" i="21"/>
  <c r="C174" i="21"/>
  <c r="D174" i="21"/>
  <c r="E174" i="21"/>
  <c r="A175" i="21"/>
  <c r="B175" i="21"/>
  <c r="C175" i="21"/>
  <c r="D175" i="21"/>
  <c r="E175" i="21"/>
  <c r="A176" i="21"/>
  <c r="B176" i="21"/>
  <c r="C176" i="21"/>
  <c r="D176" i="21"/>
  <c r="E176" i="21"/>
  <c r="A177" i="21"/>
  <c r="B177" i="21"/>
  <c r="C177" i="21"/>
  <c r="D177" i="21"/>
  <c r="E177" i="21"/>
  <c r="A178" i="21"/>
  <c r="B178" i="21"/>
  <c r="C178" i="21"/>
  <c r="D178" i="21"/>
  <c r="E178" i="21"/>
  <c r="A179" i="21"/>
  <c r="B179" i="21"/>
  <c r="C179" i="21"/>
  <c r="D179" i="21"/>
  <c r="E179" i="21"/>
  <c r="A180" i="21"/>
  <c r="B180" i="21"/>
  <c r="C180" i="21"/>
  <c r="D180" i="21"/>
  <c r="E180" i="21"/>
  <c r="A181" i="21"/>
  <c r="B181" i="21"/>
  <c r="C181" i="21"/>
  <c r="D181" i="21"/>
  <c r="E181" i="21"/>
  <c r="A152" i="2"/>
  <c r="B152" i="2"/>
  <c r="C152" i="2"/>
  <c r="E152" i="2"/>
  <c r="F152" i="2"/>
  <c r="H152" i="2"/>
  <c r="I152" i="2"/>
  <c r="K152" i="2"/>
  <c r="L152" i="2"/>
  <c r="N152" i="2"/>
  <c r="O152" i="2"/>
  <c r="Q152" i="2"/>
  <c r="R152" i="2"/>
  <c r="S152" i="2"/>
  <c r="A153" i="2"/>
  <c r="B153" i="2"/>
  <c r="C153" i="2"/>
  <c r="E153" i="2"/>
  <c r="F153" i="2"/>
  <c r="H153" i="2"/>
  <c r="I153" i="2"/>
  <c r="K153" i="2"/>
  <c r="L153" i="2"/>
  <c r="N153" i="2"/>
  <c r="O153" i="2"/>
  <c r="Q153" i="2"/>
  <c r="R153" i="2"/>
  <c r="S153" i="2"/>
  <c r="A154" i="2"/>
  <c r="B154" i="2"/>
  <c r="C154" i="2"/>
  <c r="E154" i="2"/>
  <c r="F154" i="2"/>
  <c r="H154" i="2"/>
  <c r="I154" i="2"/>
  <c r="K154" i="2"/>
  <c r="L154" i="2"/>
  <c r="N154" i="2"/>
  <c r="O154" i="2"/>
  <c r="Q154" i="2"/>
  <c r="R154" i="2"/>
  <c r="S154" i="2"/>
  <c r="A155" i="2"/>
  <c r="B155" i="2"/>
  <c r="C155" i="2"/>
  <c r="E155" i="2"/>
  <c r="F155" i="2"/>
  <c r="H155" i="2"/>
  <c r="I155" i="2"/>
  <c r="K155" i="2"/>
  <c r="L155" i="2"/>
  <c r="N155" i="2"/>
  <c r="O155" i="2"/>
  <c r="Q155" i="2"/>
  <c r="R155" i="2"/>
  <c r="S155" i="2"/>
  <c r="A156" i="2"/>
  <c r="B156" i="2"/>
  <c r="C156" i="2"/>
  <c r="E156" i="2"/>
  <c r="F156" i="2"/>
  <c r="H156" i="2"/>
  <c r="I156" i="2"/>
  <c r="K156" i="2"/>
  <c r="L156" i="2"/>
  <c r="N156" i="2"/>
  <c r="O156" i="2"/>
  <c r="Q156" i="2"/>
  <c r="R156" i="2"/>
  <c r="S156" i="2"/>
  <c r="A157" i="2"/>
  <c r="B157" i="2"/>
  <c r="C157" i="2"/>
  <c r="E157" i="2"/>
  <c r="F157" i="2"/>
  <c r="H157" i="2"/>
  <c r="I157" i="2"/>
  <c r="K157" i="2"/>
  <c r="L157" i="2"/>
  <c r="N157" i="2"/>
  <c r="O157" i="2"/>
  <c r="Q157" i="2"/>
  <c r="R157" i="2"/>
  <c r="S157" i="2"/>
  <c r="A158" i="2"/>
  <c r="B158" i="2"/>
  <c r="C158" i="2"/>
  <c r="E158" i="2"/>
  <c r="F158" i="2"/>
  <c r="H158" i="2"/>
  <c r="I158" i="2"/>
  <c r="K158" i="2"/>
  <c r="L158" i="2"/>
  <c r="N158" i="2"/>
  <c r="O158" i="2"/>
  <c r="Q158" i="2"/>
  <c r="R158" i="2"/>
  <c r="S158" i="2"/>
  <c r="A159" i="2"/>
  <c r="B159" i="2"/>
  <c r="C159" i="2"/>
  <c r="E159" i="2"/>
  <c r="F159" i="2"/>
  <c r="H159" i="2"/>
  <c r="I159" i="2"/>
  <c r="K159" i="2"/>
  <c r="L159" i="2"/>
  <c r="N159" i="2"/>
  <c r="O159" i="2"/>
  <c r="Q159" i="2"/>
  <c r="R159" i="2"/>
  <c r="S159" i="2"/>
  <c r="A160" i="2"/>
  <c r="B160" i="2"/>
  <c r="C160" i="2"/>
  <c r="E160" i="2"/>
  <c r="F160" i="2"/>
  <c r="H160" i="2"/>
  <c r="I160" i="2"/>
  <c r="K160" i="2"/>
  <c r="L160" i="2"/>
  <c r="N160" i="2"/>
  <c r="O160" i="2"/>
  <c r="Q160" i="2"/>
  <c r="R160" i="2"/>
  <c r="S160" i="2"/>
  <c r="A161" i="2"/>
  <c r="B161" i="2"/>
  <c r="C161" i="2"/>
  <c r="E161" i="2"/>
  <c r="F161" i="2"/>
  <c r="H161" i="2"/>
  <c r="I161" i="2"/>
  <c r="K161" i="2"/>
  <c r="L161" i="2"/>
  <c r="N161" i="2"/>
  <c r="O161" i="2"/>
  <c r="Q161" i="2"/>
  <c r="R161" i="2"/>
  <c r="S161" i="2"/>
  <c r="A162" i="2"/>
  <c r="B162" i="2"/>
  <c r="C162" i="2"/>
  <c r="E162" i="2"/>
  <c r="F162" i="2"/>
  <c r="H162" i="2"/>
  <c r="I162" i="2"/>
  <c r="K162" i="2"/>
  <c r="L162" i="2"/>
  <c r="N162" i="2"/>
  <c r="O162" i="2"/>
  <c r="Q162" i="2"/>
  <c r="R162" i="2"/>
  <c r="S162" i="2"/>
  <c r="A163" i="2"/>
  <c r="B163" i="2"/>
  <c r="C163" i="2"/>
  <c r="E163" i="2"/>
  <c r="F163" i="2"/>
  <c r="H163" i="2"/>
  <c r="I163" i="2"/>
  <c r="K163" i="2"/>
  <c r="L163" i="2"/>
  <c r="N163" i="2"/>
  <c r="O163" i="2"/>
  <c r="Q163" i="2"/>
  <c r="R163" i="2"/>
  <c r="S163" i="2"/>
  <c r="A164" i="2"/>
  <c r="B164" i="2"/>
  <c r="C164" i="2"/>
  <c r="E164" i="2"/>
  <c r="F164" i="2"/>
  <c r="H164" i="2"/>
  <c r="I164" i="2"/>
  <c r="K164" i="2"/>
  <c r="L164" i="2"/>
  <c r="N164" i="2"/>
  <c r="O164" i="2"/>
  <c r="Q164" i="2"/>
  <c r="R164" i="2"/>
  <c r="S164" i="2"/>
  <c r="A165" i="2"/>
  <c r="B165" i="2"/>
  <c r="C165" i="2"/>
  <c r="E165" i="2"/>
  <c r="F165" i="2"/>
  <c r="H165" i="2"/>
  <c r="I165" i="2"/>
  <c r="K165" i="2"/>
  <c r="L165" i="2"/>
  <c r="N165" i="2"/>
  <c r="O165" i="2"/>
  <c r="Q165" i="2"/>
  <c r="R165" i="2"/>
  <c r="S165" i="2"/>
  <c r="A166" i="2"/>
  <c r="B166" i="2"/>
  <c r="C166" i="2"/>
  <c r="E166" i="2"/>
  <c r="F166" i="2"/>
  <c r="H166" i="2"/>
  <c r="I166" i="2"/>
  <c r="K166" i="2"/>
  <c r="L166" i="2"/>
  <c r="N166" i="2"/>
  <c r="O166" i="2"/>
  <c r="Q166" i="2"/>
  <c r="R166" i="2"/>
  <c r="S166" i="2"/>
  <c r="A167" i="2"/>
  <c r="B167" i="2"/>
  <c r="C167" i="2"/>
  <c r="E167" i="2"/>
  <c r="F167" i="2"/>
  <c r="H167" i="2"/>
  <c r="I167" i="2"/>
  <c r="K167" i="2"/>
  <c r="L167" i="2"/>
  <c r="N167" i="2"/>
  <c r="O167" i="2"/>
  <c r="Q167" i="2"/>
  <c r="R167" i="2"/>
  <c r="S167" i="2"/>
  <c r="A168" i="2"/>
  <c r="B168" i="2"/>
  <c r="C168" i="2"/>
  <c r="E168" i="2"/>
  <c r="F168" i="2"/>
  <c r="H168" i="2"/>
  <c r="I168" i="2"/>
  <c r="K168" i="2"/>
  <c r="L168" i="2"/>
  <c r="N168" i="2"/>
  <c r="O168" i="2"/>
  <c r="Q168" i="2"/>
  <c r="R168" i="2"/>
  <c r="S168" i="2"/>
  <c r="A169" i="2"/>
  <c r="B169" i="2"/>
  <c r="C169" i="2"/>
  <c r="E169" i="2"/>
  <c r="F169" i="2"/>
  <c r="H169" i="2"/>
  <c r="I169" i="2"/>
  <c r="K169" i="2"/>
  <c r="L169" i="2"/>
  <c r="N169" i="2"/>
  <c r="O169" i="2"/>
  <c r="Q169" i="2"/>
  <c r="R169" i="2"/>
  <c r="S169" i="2"/>
  <c r="A170" i="2"/>
  <c r="B170" i="2"/>
  <c r="C170" i="2"/>
  <c r="E170" i="2"/>
  <c r="F170" i="2"/>
  <c r="H170" i="2"/>
  <c r="I170" i="2"/>
  <c r="K170" i="2"/>
  <c r="L170" i="2"/>
  <c r="N170" i="2"/>
  <c r="O170" i="2"/>
  <c r="Q170" i="2"/>
  <c r="R170" i="2"/>
  <c r="S170" i="2"/>
  <c r="A171" i="2"/>
  <c r="B171" i="2"/>
  <c r="C171" i="2"/>
  <c r="E171" i="2"/>
  <c r="F171" i="2"/>
  <c r="H171" i="2"/>
  <c r="I171" i="2"/>
  <c r="K171" i="2"/>
  <c r="L171" i="2"/>
  <c r="N171" i="2"/>
  <c r="O171" i="2"/>
  <c r="Q171" i="2"/>
  <c r="R171" i="2"/>
  <c r="S171" i="2"/>
  <c r="A172" i="2"/>
  <c r="B172" i="2"/>
  <c r="C172" i="2"/>
  <c r="E172" i="2"/>
  <c r="F172" i="2"/>
  <c r="H172" i="2"/>
  <c r="I172" i="2"/>
  <c r="K172" i="2"/>
  <c r="L172" i="2"/>
  <c r="N172" i="2"/>
  <c r="O172" i="2"/>
  <c r="Q172" i="2"/>
  <c r="R172" i="2"/>
  <c r="S172" i="2"/>
  <c r="A173" i="2"/>
  <c r="B173" i="2"/>
  <c r="C173" i="2"/>
  <c r="E173" i="2"/>
  <c r="F173" i="2"/>
  <c r="H173" i="2"/>
  <c r="I173" i="2"/>
  <c r="K173" i="2"/>
  <c r="L173" i="2"/>
  <c r="N173" i="2"/>
  <c r="O173" i="2"/>
  <c r="Q173" i="2"/>
  <c r="R173" i="2"/>
  <c r="S173" i="2"/>
  <c r="A174" i="2"/>
  <c r="B174" i="2"/>
  <c r="C174" i="2"/>
  <c r="E174" i="2"/>
  <c r="F174" i="2"/>
  <c r="H174" i="2"/>
  <c r="I174" i="2"/>
  <c r="K174" i="2"/>
  <c r="L174" i="2"/>
  <c r="N174" i="2"/>
  <c r="O174" i="2"/>
  <c r="Q174" i="2"/>
  <c r="R174" i="2"/>
  <c r="S174" i="2"/>
  <c r="A175" i="2"/>
  <c r="B175" i="2"/>
  <c r="C175" i="2"/>
  <c r="E175" i="2"/>
  <c r="F175" i="2"/>
  <c r="H175" i="2"/>
  <c r="I175" i="2"/>
  <c r="K175" i="2"/>
  <c r="L175" i="2"/>
  <c r="N175" i="2"/>
  <c r="O175" i="2"/>
  <c r="Q175" i="2"/>
  <c r="R175" i="2"/>
  <c r="S175" i="2"/>
  <c r="A176" i="2"/>
  <c r="B176" i="2"/>
  <c r="C176" i="2"/>
  <c r="E176" i="2"/>
  <c r="F176" i="2"/>
  <c r="H176" i="2"/>
  <c r="I176" i="2"/>
  <c r="K176" i="2"/>
  <c r="L176" i="2"/>
  <c r="N176" i="2"/>
  <c r="O176" i="2"/>
  <c r="Q176" i="2"/>
  <c r="R176" i="2"/>
  <c r="S176" i="2"/>
  <c r="A177" i="2"/>
  <c r="B177" i="2"/>
  <c r="C177" i="2"/>
  <c r="E177" i="2"/>
  <c r="F177" i="2"/>
  <c r="H177" i="2"/>
  <c r="I177" i="2"/>
  <c r="K177" i="2"/>
  <c r="L177" i="2"/>
  <c r="N177" i="2"/>
  <c r="O177" i="2"/>
  <c r="Q177" i="2"/>
  <c r="R177" i="2"/>
  <c r="S177" i="2"/>
  <c r="A178" i="2"/>
  <c r="B178" i="2"/>
  <c r="C178" i="2"/>
  <c r="E178" i="2"/>
  <c r="F178" i="2"/>
  <c r="H178" i="2"/>
  <c r="I178" i="2"/>
  <c r="K178" i="2"/>
  <c r="L178" i="2"/>
  <c r="N178" i="2"/>
  <c r="O178" i="2"/>
  <c r="Q178" i="2"/>
  <c r="R178" i="2"/>
  <c r="S178" i="2"/>
  <c r="A179" i="2"/>
  <c r="B179" i="2"/>
  <c r="C179" i="2"/>
  <c r="E179" i="2"/>
  <c r="F179" i="2"/>
  <c r="H179" i="2"/>
  <c r="I179" i="2"/>
  <c r="K179" i="2"/>
  <c r="L179" i="2"/>
  <c r="N179" i="2"/>
  <c r="O179" i="2"/>
  <c r="Q179" i="2"/>
  <c r="R179" i="2"/>
  <c r="S179" i="2"/>
  <c r="A180" i="2"/>
  <c r="B180" i="2"/>
  <c r="C180" i="2"/>
  <c r="E180" i="2"/>
  <c r="F180" i="2"/>
  <c r="H180" i="2"/>
  <c r="I180" i="2"/>
  <c r="K180" i="2"/>
  <c r="L180" i="2"/>
  <c r="N180" i="2"/>
  <c r="O180" i="2"/>
  <c r="Q180" i="2"/>
  <c r="R180" i="2"/>
  <c r="S180" i="2"/>
  <c r="A181" i="2"/>
  <c r="B181" i="2"/>
  <c r="C181" i="2"/>
  <c r="E181" i="2"/>
  <c r="F181" i="2"/>
  <c r="H181" i="2"/>
  <c r="I181" i="2"/>
  <c r="K181" i="2"/>
  <c r="L181" i="2"/>
  <c r="N181" i="2"/>
  <c r="O181" i="2"/>
  <c r="Q181" i="2"/>
  <c r="R181" i="2"/>
  <c r="S181" i="2"/>
  <c r="A182" i="2"/>
  <c r="B182" i="2"/>
  <c r="C182" i="2"/>
  <c r="E182" i="2"/>
  <c r="F182" i="2"/>
  <c r="H182" i="2"/>
  <c r="I182" i="2"/>
  <c r="K182" i="2"/>
  <c r="L182" i="2"/>
  <c r="N182" i="2"/>
  <c r="O182" i="2"/>
  <c r="Q182" i="2"/>
  <c r="R182" i="2"/>
  <c r="S182" i="2"/>
  <c r="A183" i="2"/>
  <c r="B183" i="2"/>
  <c r="C183" i="2"/>
  <c r="E183" i="2"/>
  <c r="F183" i="2"/>
  <c r="H183" i="2"/>
  <c r="I183" i="2"/>
  <c r="K183" i="2"/>
  <c r="L183" i="2"/>
  <c r="N183" i="2"/>
  <c r="O183" i="2"/>
  <c r="Q183" i="2"/>
  <c r="R183" i="2"/>
  <c r="S183" i="2"/>
  <c r="A184" i="2"/>
  <c r="B184" i="2"/>
  <c r="C184" i="2"/>
  <c r="E184" i="2"/>
  <c r="F184" i="2"/>
  <c r="H184" i="2"/>
  <c r="I184" i="2"/>
  <c r="K184" i="2"/>
  <c r="L184" i="2"/>
  <c r="N184" i="2"/>
  <c r="O184" i="2"/>
  <c r="Q184" i="2"/>
  <c r="R184" i="2"/>
  <c r="S184" i="2"/>
  <c r="A185" i="2"/>
  <c r="B185" i="2"/>
  <c r="C185" i="2"/>
  <c r="E185" i="2"/>
  <c r="F185" i="2"/>
  <c r="H185" i="2"/>
  <c r="I185" i="2"/>
  <c r="K185" i="2"/>
  <c r="L185" i="2"/>
  <c r="N185" i="2"/>
  <c r="O185" i="2"/>
  <c r="Q185" i="2"/>
  <c r="R185" i="2"/>
  <c r="S185" i="2"/>
  <c r="A186" i="2"/>
  <c r="B186" i="2"/>
  <c r="C186" i="2"/>
  <c r="E186" i="2"/>
  <c r="F186" i="2"/>
  <c r="H186" i="2"/>
  <c r="I186" i="2"/>
  <c r="K186" i="2"/>
  <c r="L186" i="2"/>
  <c r="N186" i="2"/>
  <c r="O186" i="2"/>
  <c r="Q186" i="2"/>
  <c r="R186" i="2"/>
  <c r="S186" i="2"/>
  <c r="A187" i="2"/>
  <c r="B187" i="2"/>
  <c r="C187" i="2"/>
  <c r="E187" i="2"/>
  <c r="F187" i="2"/>
  <c r="H187" i="2"/>
  <c r="I187" i="2"/>
  <c r="K187" i="2"/>
  <c r="L187" i="2"/>
  <c r="N187" i="2"/>
  <c r="O187" i="2"/>
  <c r="Q187" i="2"/>
  <c r="R187" i="2"/>
  <c r="S187" i="2"/>
  <c r="A188" i="2"/>
  <c r="B188" i="2"/>
  <c r="C188" i="2"/>
  <c r="E188" i="2"/>
  <c r="F188" i="2"/>
  <c r="H188" i="2"/>
  <c r="I188" i="2"/>
  <c r="K188" i="2"/>
  <c r="L188" i="2"/>
  <c r="N188" i="2"/>
  <c r="O188" i="2"/>
  <c r="Q188" i="2"/>
  <c r="R188" i="2"/>
  <c r="S188" i="2"/>
  <c r="A189" i="2"/>
  <c r="B189" i="2"/>
  <c r="C189" i="2"/>
  <c r="E189" i="2"/>
  <c r="F189" i="2"/>
  <c r="H189" i="2"/>
  <c r="I189" i="2"/>
  <c r="K189" i="2"/>
  <c r="L189" i="2"/>
  <c r="N189" i="2"/>
  <c r="O189" i="2"/>
  <c r="Q189" i="2"/>
  <c r="R189" i="2"/>
  <c r="S189" i="2"/>
  <c r="A190" i="2"/>
  <c r="B190" i="2"/>
  <c r="C190" i="2"/>
  <c r="E190" i="2"/>
  <c r="F190" i="2"/>
  <c r="H190" i="2"/>
  <c r="I190" i="2"/>
  <c r="K190" i="2"/>
  <c r="L190" i="2"/>
  <c r="N190" i="2"/>
  <c r="O190" i="2"/>
  <c r="Q190" i="2"/>
  <c r="R190" i="2"/>
  <c r="S190" i="2"/>
  <c r="A191" i="2"/>
  <c r="B191" i="2"/>
  <c r="C191" i="2"/>
  <c r="E191" i="2"/>
  <c r="F191" i="2"/>
  <c r="H191" i="2"/>
  <c r="I191" i="2"/>
  <c r="K191" i="2"/>
  <c r="L191" i="2"/>
  <c r="N191" i="2"/>
  <c r="O191" i="2"/>
  <c r="Q191" i="2"/>
  <c r="R191" i="2"/>
  <c r="S191" i="2"/>
  <c r="A192" i="2"/>
  <c r="B192" i="2"/>
  <c r="C192" i="2"/>
  <c r="E192" i="2"/>
  <c r="F192" i="2"/>
  <c r="H192" i="2"/>
  <c r="I192" i="2"/>
  <c r="K192" i="2"/>
  <c r="L192" i="2"/>
  <c r="N192" i="2"/>
  <c r="O192" i="2"/>
  <c r="Q192" i="2"/>
  <c r="R192" i="2"/>
  <c r="S192" i="2"/>
  <c r="A193" i="2"/>
  <c r="B193" i="2"/>
  <c r="C193" i="2"/>
  <c r="E193" i="2"/>
  <c r="F193" i="2"/>
  <c r="H193" i="2"/>
  <c r="I193" i="2"/>
  <c r="K193" i="2"/>
  <c r="L193" i="2"/>
  <c r="N193" i="2"/>
  <c r="O193" i="2"/>
  <c r="Q193" i="2"/>
  <c r="R193" i="2"/>
  <c r="S193" i="2"/>
  <c r="A194" i="2"/>
  <c r="B194" i="2"/>
  <c r="C194" i="2"/>
  <c r="E194" i="2"/>
  <c r="F194" i="2"/>
  <c r="H194" i="2"/>
  <c r="I194" i="2"/>
  <c r="K194" i="2"/>
  <c r="L194" i="2"/>
  <c r="N194" i="2"/>
  <c r="O194" i="2"/>
  <c r="Q194" i="2"/>
  <c r="R194" i="2"/>
  <c r="S194" i="2"/>
  <c r="A195" i="2"/>
  <c r="B195" i="2"/>
  <c r="C195" i="2"/>
  <c r="E195" i="2"/>
  <c r="F195" i="2"/>
  <c r="H195" i="2"/>
  <c r="I195" i="2"/>
  <c r="K195" i="2"/>
  <c r="L195" i="2"/>
  <c r="N195" i="2"/>
  <c r="O195" i="2"/>
  <c r="Q195" i="2"/>
  <c r="R195" i="2"/>
  <c r="S195" i="2"/>
  <c r="A196" i="2"/>
  <c r="B196" i="2"/>
  <c r="C196" i="2"/>
  <c r="E196" i="2"/>
  <c r="F196" i="2"/>
  <c r="H196" i="2"/>
  <c r="I196" i="2"/>
  <c r="K196" i="2"/>
  <c r="L196" i="2"/>
  <c r="N196" i="2"/>
  <c r="O196" i="2"/>
  <c r="Q196" i="2"/>
  <c r="R196" i="2"/>
  <c r="S196" i="2"/>
  <c r="A197" i="2"/>
  <c r="B197" i="2"/>
  <c r="C197" i="2"/>
  <c r="E197" i="2"/>
  <c r="F197" i="2"/>
  <c r="H197" i="2"/>
  <c r="I197" i="2"/>
  <c r="K197" i="2"/>
  <c r="L197" i="2"/>
  <c r="N197" i="2"/>
  <c r="O197" i="2"/>
  <c r="Q197" i="2"/>
  <c r="R197" i="2"/>
  <c r="S197" i="2"/>
  <c r="A198" i="2"/>
  <c r="B198" i="2"/>
  <c r="C198" i="2"/>
  <c r="E198" i="2"/>
  <c r="F198" i="2"/>
  <c r="H198" i="2"/>
  <c r="I198" i="2"/>
  <c r="K198" i="2"/>
  <c r="L198" i="2"/>
  <c r="N198" i="2"/>
  <c r="O198" i="2"/>
  <c r="Q198" i="2"/>
  <c r="R198" i="2"/>
  <c r="S198" i="2"/>
  <c r="A199" i="2"/>
  <c r="B199" i="2"/>
  <c r="C199" i="2"/>
  <c r="E199" i="2"/>
  <c r="F199" i="2"/>
  <c r="H199" i="2"/>
  <c r="I199" i="2"/>
  <c r="K199" i="2"/>
  <c r="L199" i="2"/>
  <c r="N199" i="2"/>
  <c r="O199" i="2"/>
  <c r="Q199" i="2"/>
  <c r="R199" i="2"/>
  <c r="S199" i="2"/>
  <c r="A200" i="2"/>
  <c r="B200" i="2"/>
  <c r="C200" i="2"/>
  <c r="E200" i="2"/>
  <c r="F200" i="2"/>
  <c r="H200" i="2"/>
  <c r="I200" i="2"/>
  <c r="K200" i="2"/>
  <c r="L200" i="2"/>
  <c r="N200" i="2"/>
  <c r="O200" i="2"/>
  <c r="Q200" i="2"/>
  <c r="R200" i="2"/>
  <c r="S200" i="2"/>
  <c r="D19" i="9" l="1"/>
  <c r="D16" i="9"/>
  <c r="E151" i="21" l="1"/>
  <c r="D151" i="21"/>
  <c r="C151" i="21"/>
  <c r="B151" i="21"/>
  <c r="A151" i="21"/>
  <c r="E150" i="21"/>
  <c r="D150" i="21"/>
  <c r="C150" i="21"/>
  <c r="B150" i="21"/>
  <c r="A150" i="21"/>
  <c r="E149" i="21"/>
  <c r="D149" i="21"/>
  <c r="C149" i="21"/>
  <c r="B149" i="21"/>
  <c r="A149" i="21"/>
  <c r="E148" i="21"/>
  <c r="D148" i="21"/>
  <c r="C148" i="21"/>
  <c r="B148" i="21"/>
  <c r="A148" i="21"/>
  <c r="E147" i="21"/>
  <c r="D147" i="21"/>
  <c r="C147" i="21"/>
  <c r="B147" i="21"/>
  <c r="A147" i="21"/>
  <c r="E146" i="21"/>
  <c r="D146" i="21"/>
  <c r="C146" i="21"/>
  <c r="B146" i="21"/>
  <c r="A146" i="21"/>
  <c r="E145" i="21"/>
  <c r="D145" i="21"/>
  <c r="C145" i="21"/>
  <c r="B145" i="21"/>
  <c r="A145" i="21"/>
  <c r="E144" i="21"/>
  <c r="D144" i="21"/>
  <c r="C144" i="21"/>
  <c r="B144" i="21"/>
  <c r="A144" i="21"/>
  <c r="E143" i="21"/>
  <c r="D143" i="21"/>
  <c r="C143" i="21"/>
  <c r="B143" i="21"/>
  <c r="A143" i="21"/>
  <c r="E142" i="21"/>
  <c r="D142" i="21"/>
  <c r="C142" i="21"/>
  <c r="B142" i="21"/>
  <c r="A142" i="21"/>
  <c r="E141" i="21"/>
  <c r="D141" i="21"/>
  <c r="C141" i="21"/>
  <c r="B141" i="21"/>
  <c r="A141" i="21"/>
  <c r="E140" i="21"/>
  <c r="D140" i="21"/>
  <c r="C140" i="21"/>
  <c r="B140" i="21"/>
  <c r="A140" i="21"/>
  <c r="E139" i="21"/>
  <c r="D139" i="21"/>
  <c r="C139" i="21"/>
  <c r="B139" i="21"/>
  <c r="A139" i="21"/>
  <c r="E138" i="21"/>
  <c r="D138" i="21"/>
  <c r="C138" i="21"/>
  <c r="B138" i="21"/>
  <c r="A138" i="21"/>
  <c r="E137" i="21"/>
  <c r="D137" i="21"/>
  <c r="C137" i="21"/>
  <c r="B137" i="21"/>
  <c r="A137" i="21"/>
  <c r="E136" i="21"/>
  <c r="D136" i="21"/>
  <c r="C136" i="21"/>
  <c r="B136" i="21"/>
  <c r="A136" i="21"/>
  <c r="E135" i="21"/>
  <c r="D135" i="21"/>
  <c r="C135" i="21"/>
  <c r="B135" i="21"/>
  <c r="A135" i="21"/>
  <c r="E134" i="21"/>
  <c r="D134" i="21"/>
  <c r="C134" i="21"/>
  <c r="B134" i="21"/>
  <c r="A134" i="21"/>
  <c r="E133" i="21"/>
  <c r="D133" i="21"/>
  <c r="C133" i="21"/>
  <c r="B133" i="21"/>
  <c r="A133" i="21"/>
  <c r="E132" i="21"/>
  <c r="D132" i="21"/>
  <c r="C132" i="21"/>
  <c r="B132" i="21"/>
  <c r="A132" i="21"/>
  <c r="E131" i="21"/>
  <c r="D131" i="21"/>
  <c r="C131" i="21"/>
  <c r="B131" i="21"/>
  <c r="A131" i="21"/>
  <c r="E130" i="21"/>
  <c r="D130" i="21"/>
  <c r="C130" i="21"/>
  <c r="B130" i="21"/>
  <c r="A130" i="21"/>
  <c r="E129" i="21"/>
  <c r="D129" i="21"/>
  <c r="C129" i="21"/>
  <c r="B129" i="21"/>
  <c r="A129" i="21"/>
  <c r="E128" i="21"/>
  <c r="D128" i="21"/>
  <c r="C128" i="21"/>
  <c r="B128" i="21"/>
  <c r="A128" i="21"/>
  <c r="E127" i="21"/>
  <c r="D127" i="21"/>
  <c r="C127" i="21"/>
  <c r="B127" i="21"/>
  <c r="A127" i="21"/>
  <c r="E126" i="21"/>
  <c r="D126" i="21"/>
  <c r="C126" i="21"/>
  <c r="B126" i="21"/>
  <c r="A126" i="21"/>
  <c r="E125" i="21"/>
  <c r="D125" i="21"/>
  <c r="C125" i="21"/>
  <c r="B125" i="21"/>
  <c r="A125" i="21"/>
  <c r="E124" i="21"/>
  <c r="D124" i="21"/>
  <c r="C124" i="21"/>
  <c r="B124" i="21"/>
  <c r="A124" i="21"/>
  <c r="E123" i="21"/>
  <c r="D123" i="21"/>
  <c r="C123" i="21"/>
  <c r="B123" i="21"/>
  <c r="A123" i="21"/>
  <c r="E122" i="21"/>
  <c r="D122" i="21"/>
  <c r="C122" i="21"/>
  <c r="B122" i="21"/>
  <c r="A122" i="21"/>
  <c r="E121" i="21"/>
  <c r="D121" i="21"/>
  <c r="C121" i="21"/>
  <c r="B121" i="21"/>
  <c r="A121" i="21"/>
  <c r="E120" i="21"/>
  <c r="D120" i="21"/>
  <c r="C120" i="21"/>
  <c r="B120" i="21"/>
  <c r="A120" i="21"/>
  <c r="E119" i="21"/>
  <c r="D119" i="21"/>
  <c r="C119" i="21"/>
  <c r="B119" i="21"/>
  <c r="A119" i="21"/>
  <c r="E118" i="21"/>
  <c r="D118" i="21"/>
  <c r="C118" i="21"/>
  <c r="B118" i="21"/>
  <c r="A118" i="21"/>
  <c r="E117" i="21"/>
  <c r="D117" i="21"/>
  <c r="C117" i="21"/>
  <c r="B117" i="21"/>
  <c r="A117" i="21"/>
  <c r="E116" i="21"/>
  <c r="D116" i="21"/>
  <c r="C116" i="21"/>
  <c r="B116" i="21"/>
  <c r="A116" i="21"/>
  <c r="E115" i="21"/>
  <c r="D115" i="21"/>
  <c r="C115" i="21"/>
  <c r="B115" i="21"/>
  <c r="A115" i="21"/>
  <c r="E114" i="21"/>
  <c r="D114" i="21"/>
  <c r="C114" i="21"/>
  <c r="B114" i="21"/>
  <c r="A114" i="21"/>
  <c r="E113" i="21"/>
  <c r="D113" i="21"/>
  <c r="C113" i="21"/>
  <c r="B113" i="21"/>
  <c r="A113" i="21"/>
  <c r="E112" i="21"/>
  <c r="D112" i="21"/>
  <c r="C112" i="21"/>
  <c r="B112" i="21"/>
  <c r="A112" i="21"/>
  <c r="E111" i="21"/>
  <c r="D111" i="21"/>
  <c r="C111" i="21"/>
  <c r="B111" i="21"/>
  <c r="A111" i="21"/>
  <c r="E110" i="21"/>
  <c r="D110" i="21"/>
  <c r="C110" i="21"/>
  <c r="B110" i="21"/>
  <c r="A110" i="21"/>
  <c r="E109" i="21"/>
  <c r="D109" i="21"/>
  <c r="C109" i="21"/>
  <c r="B109" i="21"/>
  <c r="A109" i="21"/>
  <c r="E108" i="21"/>
  <c r="D108" i="21"/>
  <c r="C108" i="21"/>
  <c r="B108" i="21"/>
  <c r="A108" i="21"/>
  <c r="E107" i="21"/>
  <c r="D107" i="21"/>
  <c r="C107" i="21"/>
  <c r="B107" i="21"/>
  <c r="A107" i="21"/>
  <c r="E106" i="21"/>
  <c r="D106" i="21"/>
  <c r="C106" i="21"/>
  <c r="B106" i="21"/>
  <c r="A106" i="21"/>
  <c r="E105" i="21"/>
  <c r="D105" i="21"/>
  <c r="C105" i="21"/>
  <c r="B105" i="21"/>
  <c r="A105" i="21"/>
  <c r="E104" i="21"/>
  <c r="D104" i="21"/>
  <c r="C104" i="21"/>
  <c r="B104" i="21"/>
  <c r="A104" i="21"/>
  <c r="E103" i="21"/>
  <c r="D103" i="21"/>
  <c r="C103" i="21"/>
  <c r="B103" i="21"/>
  <c r="A103" i="21"/>
  <c r="E102" i="21"/>
  <c r="D102" i="21"/>
  <c r="C102" i="21"/>
  <c r="B102" i="21"/>
  <c r="A102" i="21"/>
  <c r="E101" i="21"/>
  <c r="D101" i="21"/>
  <c r="C101" i="21"/>
  <c r="B101" i="21"/>
  <c r="A101" i="21"/>
  <c r="E100" i="21"/>
  <c r="D100" i="21"/>
  <c r="C100" i="21"/>
  <c r="B100" i="21"/>
  <c r="A100" i="21"/>
  <c r="E99" i="21"/>
  <c r="D99" i="21"/>
  <c r="C99" i="21"/>
  <c r="B99" i="21"/>
  <c r="A99" i="21"/>
  <c r="E98" i="21"/>
  <c r="D98" i="21"/>
  <c r="C98" i="21"/>
  <c r="B98" i="21"/>
  <c r="A98" i="21"/>
  <c r="E97" i="21"/>
  <c r="D97" i="21"/>
  <c r="C97" i="21"/>
  <c r="B97" i="21"/>
  <c r="A97" i="21"/>
  <c r="E96" i="21"/>
  <c r="D96" i="21"/>
  <c r="C96" i="21"/>
  <c r="B96" i="21"/>
  <c r="A96" i="21"/>
  <c r="E95" i="21"/>
  <c r="D95" i="21"/>
  <c r="C95" i="21"/>
  <c r="B95" i="21"/>
  <c r="A95" i="21"/>
  <c r="E94" i="21"/>
  <c r="D94" i="21"/>
  <c r="C94" i="21"/>
  <c r="B94" i="21"/>
  <c r="A94" i="21"/>
  <c r="E93" i="21"/>
  <c r="D93" i="21"/>
  <c r="C93" i="21"/>
  <c r="B93" i="21"/>
  <c r="A93" i="21"/>
  <c r="E92" i="21"/>
  <c r="D92" i="21"/>
  <c r="C92" i="21"/>
  <c r="B92" i="21"/>
  <c r="A92" i="21"/>
  <c r="E91" i="21"/>
  <c r="D91" i="21"/>
  <c r="C91" i="21"/>
  <c r="B91" i="21"/>
  <c r="A91" i="21"/>
  <c r="E90" i="21"/>
  <c r="D90" i="21"/>
  <c r="C90" i="21"/>
  <c r="B90" i="21"/>
  <c r="A90" i="21"/>
  <c r="E89" i="21"/>
  <c r="D89" i="21"/>
  <c r="C89" i="21"/>
  <c r="B89" i="21"/>
  <c r="A89" i="21"/>
  <c r="E88" i="21"/>
  <c r="D88" i="21"/>
  <c r="C88" i="21"/>
  <c r="B88" i="21"/>
  <c r="A88" i="21"/>
  <c r="E87" i="21"/>
  <c r="D87" i="21"/>
  <c r="C87" i="21"/>
  <c r="B87" i="21"/>
  <c r="A87" i="21"/>
  <c r="E86" i="21"/>
  <c r="D86" i="21"/>
  <c r="C86" i="21"/>
  <c r="B86" i="21"/>
  <c r="A86" i="21"/>
  <c r="E85" i="21"/>
  <c r="D85" i="21"/>
  <c r="C85" i="21"/>
  <c r="B85" i="21"/>
  <c r="A85" i="21"/>
  <c r="E84" i="21"/>
  <c r="D84" i="21"/>
  <c r="C84" i="21"/>
  <c r="B84" i="21"/>
  <c r="A84" i="21"/>
  <c r="E83" i="21"/>
  <c r="D83" i="21"/>
  <c r="C83" i="21"/>
  <c r="B83" i="21"/>
  <c r="A83" i="21"/>
  <c r="E82" i="21"/>
  <c r="D82" i="21"/>
  <c r="C82" i="21"/>
  <c r="B82" i="21"/>
  <c r="A82" i="21"/>
  <c r="E81" i="21"/>
  <c r="D81" i="21"/>
  <c r="C81" i="21"/>
  <c r="B81" i="21"/>
  <c r="A81" i="21"/>
  <c r="E80" i="21"/>
  <c r="D80" i="21"/>
  <c r="C80" i="21"/>
  <c r="B80" i="21"/>
  <c r="A80" i="21"/>
  <c r="E79" i="21"/>
  <c r="D79" i="21"/>
  <c r="C79" i="21"/>
  <c r="B79" i="21"/>
  <c r="A79" i="21"/>
  <c r="E78" i="21"/>
  <c r="D78" i="21"/>
  <c r="C78" i="21"/>
  <c r="B78" i="21"/>
  <c r="A78" i="21"/>
  <c r="E77" i="21"/>
  <c r="D77" i="21"/>
  <c r="C77" i="21"/>
  <c r="B77" i="21"/>
  <c r="A77" i="21"/>
  <c r="E76" i="21"/>
  <c r="D76" i="21"/>
  <c r="C76" i="21"/>
  <c r="B76" i="21"/>
  <c r="A76" i="21"/>
  <c r="E75" i="21"/>
  <c r="D75" i="21"/>
  <c r="C75" i="21"/>
  <c r="B75" i="21"/>
  <c r="A75" i="21"/>
  <c r="E74" i="21"/>
  <c r="D74" i="21"/>
  <c r="C74" i="21"/>
  <c r="B74" i="21"/>
  <c r="A74" i="21"/>
  <c r="E73" i="21"/>
  <c r="D73" i="21"/>
  <c r="C73" i="21"/>
  <c r="B73" i="21"/>
  <c r="A73" i="21"/>
  <c r="E72" i="21"/>
  <c r="D72" i="21"/>
  <c r="C72" i="21"/>
  <c r="B72" i="21"/>
  <c r="A72" i="21"/>
  <c r="E71" i="21"/>
  <c r="D71" i="21"/>
  <c r="C71" i="21"/>
  <c r="B71" i="21"/>
  <c r="A71" i="21"/>
  <c r="E70" i="21"/>
  <c r="D70" i="21"/>
  <c r="C70" i="21"/>
  <c r="B70" i="21"/>
  <c r="A70" i="21"/>
  <c r="E69" i="21"/>
  <c r="D69" i="21"/>
  <c r="C69" i="21"/>
  <c r="B69" i="21"/>
  <c r="A69" i="21"/>
  <c r="E68" i="21"/>
  <c r="D68" i="21"/>
  <c r="C68" i="21"/>
  <c r="B68" i="21"/>
  <c r="A68" i="21"/>
  <c r="E67" i="21"/>
  <c r="D67" i="21"/>
  <c r="C67" i="21"/>
  <c r="B67" i="21"/>
  <c r="A67" i="21"/>
  <c r="E66" i="21"/>
  <c r="D66" i="21"/>
  <c r="C66" i="21"/>
  <c r="B66" i="21"/>
  <c r="A66" i="21"/>
  <c r="E65" i="21"/>
  <c r="D65" i="21"/>
  <c r="C65" i="21"/>
  <c r="B65" i="21"/>
  <c r="A65" i="21"/>
  <c r="E64" i="21"/>
  <c r="D64" i="21"/>
  <c r="C64" i="21"/>
  <c r="B64" i="21"/>
  <c r="A64" i="21"/>
  <c r="E63" i="21"/>
  <c r="D63" i="21"/>
  <c r="C63" i="21"/>
  <c r="B63" i="21"/>
  <c r="A63" i="21"/>
  <c r="E62" i="21"/>
  <c r="D62" i="21"/>
  <c r="C62" i="21"/>
  <c r="B62" i="21"/>
  <c r="A62" i="21"/>
  <c r="E61" i="21"/>
  <c r="D61" i="21"/>
  <c r="C61" i="21"/>
  <c r="B61" i="21"/>
  <c r="A61" i="21"/>
  <c r="E60" i="21"/>
  <c r="D60" i="21"/>
  <c r="C60" i="21"/>
  <c r="B60" i="21"/>
  <c r="A60" i="21"/>
  <c r="E59" i="21"/>
  <c r="D59" i="21"/>
  <c r="C59" i="21"/>
  <c r="B59" i="21"/>
  <c r="A59" i="21"/>
  <c r="E58" i="21"/>
  <c r="D58" i="21"/>
  <c r="C58" i="21"/>
  <c r="B58" i="21"/>
  <c r="A58" i="21"/>
  <c r="E57" i="21"/>
  <c r="D57" i="21"/>
  <c r="C57" i="21"/>
  <c r="B57" i="21"/>
  <c r="A57" i="21"/>
  <c r="E56" i="21"/>
  <c r="D56" i="21"/>
  <c r="C56" i="21"/>
  <c r="B56" i="21"/>
  <c r="A56" i="21"/>
  <c r="E55" i="21"/>
  <c r="D55" i="21"/>
  <c r="C55" i="21"/>
  <c r="B55" i="21"/>
  <c r="A55" i="21"/>
  <c r="E54" i="21"/>
  <c r="D54" i="21"/>
  <c r="C54" i="21"/>
  <c r="B54" i="21"/>
  <c r="A54" i="21"/>
  <c r="E53" i="21"/>
  <c r="D53" i="21"/>
  <c r="C53" i="21"/>
  <c r="B53" i="21"/>
  <c r="A53" i="21"/>
  <c r="E52" i="21"/>
  <c r="D52" i="21"/>
  <c r="C52" i="21"/>
  <c r="B52" i="21"/>
  <c r="A52" i="21"/>
  <c r="E51" i="21"/>
  <c r="D51" i="21"/>
  <c r="C51" i="21"/>
  <c r="B51" i="21"/>
  <c r="A51" i="21"/>
  <c r="E50" i="21"/>
  <c r="D50" i="21"/>
  <c r="C50" i="21"/>
  <c r="B50" i="21"/>
  <c r="A50" i="21"/>
  <c r="E49" i="21"/>
  <c r="D49" i="21"/>
  <c r="C49" i="21"/>
  <c r="B49" i="21"/>
  <c r="A49" i="21"/>
  <c r="E48" i="21"/>
  <c r="D48" i="21"/>
  <c r="C48" i="21"/>
  <c r="B48" i="21"/>
  <c r="A48" i="21"/>
  <c r="E47" i="21"/>
  <c r="D47" i="21"/>
  <c r="C47" i="21"/>
  <c r="B47" i="21"/>
  <c r="A47" i="21"/>
  <c r="E46" i="21"/>
  <c r="D46" i="21"/>
  <c r="C46" i="21"/>
  <c r="B46" i="21"/>
  <c r="A46" i="21"/>
  <c r="E45" i="21"/>
  <c r="D45" i="21"/>
  <c r="C45" i="21"/>
  <c r="B45" i="21"/>
  <c r="A45" i="21"/>
  <c r="E44" i="21"/>
  <c r="D44" i="21"/>
  <c r="C44" i="21"/>
  <c r="B44" i="21"/>
  <c r="A44" i="21"/>
  <c r="E43" i="21"/>
  <c r="D43" i="21"/>
  <c r="C43" i="21"/>
  <c r="B43" i="21"/>
  <c r="A43" i="21"/>
  <c r="E42" i="21"/>
  <c r="D42" i="21"/>
  <c r="C42" i="21"/>
  <c r="B42" i="21"/>
  <c r="A42" i="21"/>
  <c r="E41" i="21"/>
  <c r="D41" i="21"/>
  <c r="C41" i="21"/>
  <c r="B41" i="21"/>
  <c r="A41" i="21"/>
  <c r="E40" i="21"/>
  <c r="D40" i="21"/>
  <c r="C40" i="21"/>
  <c r="B40" i="21"/>
  <c r="A40" i="21"/>
  <c r="E39" i="21"/>
  <c r="D39" i="21"/>
  <c r="C39" i="21"/>
  <c r="B39" i="21"/>
  <c r="A39" i="21"/>
  <c r="E38" i="21"/>
  <c r="D38" i="21"/>
  <c r="C38" i="21"/>
  <c r="B38" i="21"/>
  <c r="A38" i="21"/>
  <c r="E37" i="21"/>
  <c r="D37" i="21"/>
  <c r="C37" i="21"/>
  <c r="B37" i="21"/>
  <c r="A37" i="21"/>
  <c r="E36" i="21"/>
  <c r="D36" i="21"/>
  <c r="C36" i="21"/>
  <c r="B36" i="21"/>
  <c r="A36" i="21"/>
  <c r="E35" i="21"/>
  <c r="D35" i="21"/>
  <c r="C35" i="21"/>
  <c r="B35" i="21"/>
  <c r="A35" i="21"/>
  <c r="E34" i="21"/>
  <c r="D34" i="21"/>
  <c r="C34" i="21"/>
  <c r="B34" i="21"/>
  <c r="A34" i="21"/>
  <c r="E33" i="21"/>
  <c r="D33" i="21"/>
  <c r="C33" i="21"/>
  <c r="B33" i="21"/>
  <c r="A33" i="21"/>
  <c r="E32" i="21"/>
  <c r="D32" i="21"/>
  <c r="C32" i="21"/>
  <c r="B32" i="21"/>
  <c r="A32" i="21"/>
  <c r="E31" i="21"/>
  <c r="D31" i="21"/>
  <c r="C31" i="21"/>
  <c r="B31" i="21"/>
  <c r="A31" i="21"/>
  <c r="E30" i="21"/>
  <c r="D30" i="21"/>
  <c r="C30" i="21"/>
  <c r="B30" i="21"/>
  <c r="A30" i="21"/>
  <c r="E29" i="21"/>
  <c r="D29" i="21"/>
  <c r="C29" i="21"/>
  <c r="B29" i="21"/>
  <c r="A29" i="21"/>
  <c r="E28" i="21"/>
  <c r="D28" i="21"/>
  <c r="C28" i="21"/>
  <c r="B28" i="21"/>
  <c r="A28" i="21"/>
  <c r="E27" i="21"/>
  <c r="D27" i="21"/>
  <c r="C27" i="21"/>
  <c r="B27" i="21"/>
  <c r="A27" i="21"/>
  <c r="E26" i="21"/>
  <c r="D26" i="21"/>
  <c r="C26" i="21"/>
  <c r="B26" i="21"/>
  <c r="A26" i="21"/>
  <c r="E25" i="21"/>
  <c r="D25" i="21"/>
  <c r="C25" i="21"/>
  <c r="B25" i="21"/>
  <c r="A25" i="21"/>
  <c r="E24" i="21"/>
  <c r="D24" i="21"/>
  <c r="C24" i="21"/>
  <c r="B24" i="21"/>
  <c r="A24" i="21"/>
  <c r="E23" i="21"/>
  <c r="D23" i="21"/>
  <c r="C23" i="21"/>
  <c r="B23" i="21"/>
  <c r="A23" i="21"/>
  <c r="E22" i="21"/>
  <c r="D22" i="21"/>
  <c r="C22" i="21"/>
  <c r="B22" i="21"/>
  <c r="A22" i="21"/>
  <c r="E21" i="21"/>
  <c r="D21" i="21"/>
  <c r="C21" i="21"/>
  <c r="B21" i="21"/>
  <c r="A21" i="21"/>
  <c r="E20" i="21"/>
  <c r="D20" i="21"/>
  <c r="C20" i="21"/>
  <c r="B20" i="21"/>
  <c r="A20" i="21"/>
  <c r="E19" i="21"/>
  <c r="D19" i="21"/>
  <c r="C19" i="21"/>
  <c r="B19" i="21"/>
  <c r="A19" i="21"/>
  <c r="E18" i="21"/>
  <c r="D18" i="21"/>
  <c r="C18" i="21"/>
  <c r="B18" i="21"/>
  <c r="A18" i="21"/>
  <c r="E17" i="21"/>
  <c r="D17" i="21"/>
  <c r="C17" i="21"/>
  <c r="B17" i="21"/>
  <c r="A17" i="21"/>
  <c r="E16" i="21"/>
  <c r="D16" i="21"/>
  <c r="C16" i="21"/>
  <c r="B16" i="21"/>
  <c r="A16" i="21"/>
  <c r="E15" i="21"/>
  <c r="D15" i="21"/>
  <c r="C15" i="21"/>
  <c r="B15" i="21"/>
  <c r="A15" i="21"/>
  <c r="E14" i="21"/>
  <c r="D14" i="21"/>
  <c r="C14" i="21"/>
  <c r="B14" i="21"/>
  <c r="A14" i="21"/>
  <c r="E13" i="21"/>
  <c r="D13" i="21"/>
  <c r="C13" i="21"/>
  <c r="B13" i="21"/>
  <c r="A13" i="21"/>
  <c r="E12" i="21"/>
  <c r="D12" i="21"/>
  <c r="C12" i="21"/>
  <c r="B12" i="21"/>
  <c r="A12" i="21"/>
  <c r="E11" i="21"/>
  <c r="D11" i="21"/>
  <c r="C11" i="21"/>
  <c r="B11" i="21"/>
  <c r="A11" i="21"/>
  <c r="E10" i="21"/>
  <c r="D10" i="21"/>
  <c r="C10" i="21"/>
  <c r="B10" i="21"/>
  <c r="A10" i="21"/>
  <c r="E9" i="21"/>
  <c r="D9" i="21"/>
  <c r="C9" i="21"/>
  <c r="B9" i="21"/>
  <c r="A9" i="21"/>
  <c r="E8" i="21"/>
  <c r="D8" i="21"/>
  <c r="C8" i="21"/>
  <c r="B8" i="21"/>
  <c r="A8" i="21"/>
  <c r="E7" i="21"/>
  <c r="D7" i="21"/>
  <c r="C7" i="21"/>
  <c r="B7" i="21"/>
  <c r="A7" i="21"/>
  <c r="E6" i="21"/>
  <c r="D6" i="21"/>
  <c r="C6" i="21"/>
  <c r="B6" i="21"/>
  <c r="A6" i="21"/>
  <c r="E5" i="21"/>
  <c r="D5" i="21"/>
  <c r="C5" i="21"/>
  <c r="B5" i="21"/>
  <c r="A5" i="21"/>
  <c r="E4" i="21"/>
  <c r="D4" i="21"/>
  <c r="C4" i="21"/>
  <c r="B4" i="21"/>
  <c r="A4" i="21"/>
  <c r="E3" i="21"/>
  <c r="D3" i="21"/>
  <c r="C3" i="21"/>
  <c r="B3" i="21"/>
  <c r="A3" i="21"/>
  <c r="E2" i="21"/>
  <c r="D2" i="21"/>
  <c r="C2" i="21"/>
  <c r="B2" i="21"/>
  <c r="A2" i="21"/>
  <c r="C1" i="21"/>
  <c r="B1" i="21"/>
  <c r="A1" i="21"/>
  <c r="B24" i="4" l="1"/>
  <c r="G24" i="4" s="1"/>
  <c r="I24" i="4" s="1"/>
  <c r="C24" i="4"/>
  <c r="D24" i="4"/>
  <c r="E24" i="4"/>
  <c r="F24" i="4"/>
  <c r="B58" i="4"/>
  <c r="C58" i="4"/>
  <c r="D58" i="4"/>
  <c r="E58" i="4"/>
  <c r="F58" i="4"/>
  <c r="G58" i="4"/>
  <c r="I58" i="4" s="1"/>
  <c r="H58" i="4"/>
  <c r="H24" i="4" l="1"/>
  <c r="E2" i="18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28" i="2"/>
  <c r="O9" i="2"/>
  <c r="R2" i="2"/>
  <c r="G2" i="7" l="1"/>
  <c r="H2" i="7"/>
  <c r="I2" i="7"/>
  <c r="G3" i="7"/>
  <c r="F3" i="7" s="1"/>
  <c r="H3" i="7"/>
  <c r="I3" i="7"/>
  <c r="G4" i="7"/>
  <c r="H4" i="7"/>
  <c r="I4" i="7"/>
  <c r="G5" i="7"/>
  <c r="H5" i="7"/>
  <c r="I5" i="7"/>
  <c r="G6" i="7"/>
  <c r="H6" i="7"/>
  <c r="I6" i="7"/>
  <c r="G7" i="7"/>
  <c r="F7" i="7" s="1"/>
  <c r="H7" i="7"/>
  <c r="I7" i="7"/>
  <c r="G8" i="7"/>
  <c r="H8" i="7"/>
  <c r="I8" i="7"/>
  <c r="G9" i="7"/>
  <c r="H9" i="7"/>
  <c r="I9" i="7"/>
  <c r="G10" i="7"/>
  <c r="H10" i="7"/>
  <c r="I10" i="7"/>
  <c r="D11" i="7" s="1"/>
  <c r="G11" i="7"/>
  <c r="H11" i="7"/>
  <c r="I11" i="7"/>
  <c r="G12" i="7"/>
  <c r="H12" i="7"/>
  <c r="I12" i="7"/>
  <c r="G13" i="7"/>
  <c r="F13" i="7" s="1"/>
  <c r="H13" i="7"/>
  <c r="I13" i="7"/>
  <c r="G14" i="7"/>
  <c r="H14" i="7"/>
  <c r="I14" i="7"/>
  <c r="G15" i="7"/>
  <c r="H15" i="7"/>
  <c r="I15" i="7"/>
  <c r="G16" i="7"/>
  <c r="H16" i="7"/>
  <c r="I16" i="7"/>
  <c r="G17" i="7"/>
  <c r="F17" i="7" s="1"/>
  <c r="H17" i="7"/>
  <c r="I17" i="7"/>
  <c r="G18" i="7"/>
  <c r="H18" i="7"/>
  <c r="I18" i="7"/>
  <c r="G19" i="7"/>
  <c r="H19" i="7"/>
  <c r="I19" i="7"/>
  <c r="G20" i="7"/>
  <c r="H20" i="7"/>
  <c r="I20" i="7"/>
  <c r="G21" i="7"/>
  <c r="H21" i="7"/>
  <c r="I21" i="7"/>
  <c r="G22" i="7"/>
  <c r="H22" i="7"/>
  <c r="I22" i="7"/>
  <c r="G23" i="7"/>
  <c r="H23" i="7"/>
  <c r="I23" i="7"/>
  <c r="G24" i="7"/>
  <c r="F24" i="7" s="1"/>
  <c r="D24" i="7" s="1"/>
  <c r="H24" i="7"/>
  <c r="I24" i="7"/>
  <c r="D25" i="7" s="1"/>
  <c r="G25" i="7"/>
  <c r="H25" i="7"/>
  <c r="I25" i="7"/>
  <c r="G26" i="7"/>
  <c r="H26" i="7"/>
  <c r="I26" i="7"/>
  <c r="D27" i="7" s="1"/>
  <c r="G27" i="7"/>
  <c r="F27" i="7" s="1"/>
  <c r="H27" i="7"/>
  <c r="I27" i="7"/>
  <c r="G28" i="7"/>
  <c r="H28" i="7"/>
  <c r="I28" i="7"/>
  <c r="D29" i="7" s="1"/>
  <c r="G29" i="7"/>
  <c r="H29" i="7"/>
  <c r="I29" i="7"/>
  <c r="G30" i="7"/>
  <c r="H30" i="7"/>
  <c r="I30" i="7"/>
  <c r="G31" i="7"/>
  <c r="F31" i="7" s="1"/>
  <c r="H31" i="7"/>
  <c r="I31" i="7"/>
  <c r="G32" i="7"/>
  <c r="H32" i="7"/>
  <c r="I32" i="7"/>
  <c r="D33" i="7" s="1"/>
  <c r="G33" i="7"/>
  <c r="H33" i="7"/>
  <c r="I33" i="7"/>
  <c r="G34" i="7"/>
  <c r="F34" i="7" s="1"/>
  <c r="D34" i="7" s="1"/>
  <c r="H34" i="7"/>
  <c r="I34" i="7"/>
  <c r="D35" i="7" s="1"/>
  <c r="G35" i="7"/>
  <c r="H35" i="7"/>
  <c r="I35" i="7"/>
  <c r="G36" i="7"/>
  <c r="H36" i="7"/>
  <c r="I36" i="7"/>
  <c r="D37" i="7" s="1"/>
  <c r="G37" i="7"/>
  <c r="H37" i="7"/>
  <c r="I37" i="7"/>
  <c r="G38" i="7"/>
  <c r="F38" i="7" s="1"/>
  <c r="H38" i="7"/>
  <c r="I38" i="7"/>
  <c r="G39" i="7"/>
  <c r="H39" i="7"/>
  <c r="I39" i="7"/>
  <c r="G40" i="7"/>
  <c r="H40" i="7"/>
  <c r="I40" i="7"/>
  <c r="D41" i="7" s="1"/>
  <c r="G41" i="7"/>
  <c r="F41" i="7" s="1"/>
  <c r="H41" i="7"/>
  <c r="I41" i="7"/>
  <c r="F151" i="18"/>
  <c r="E151" i="18"/>
  <c r="D151" i="18"/>
  <c r="C151" i="18"/>
  <c r="B151" i="18"/>
  <c r="A151" i="18"/>
  <c r="F150" i="18"/>
  <c r="E150" i="18"/>
  <c r="D150" i="18"/>
  <c r="C150" i="18"/>
  <c r="B150" i="18"/>
  <c r="A150" i="18"/>
  <c r="F149" i="18"/>
  <c r="E149" i="18"/>
  <c r="D149" i="18"/>
  <c r="C149" i="18"/>
  <c r="B149" i="18"/>
  <c r="A149" i="18"/>
  <c r="F148" i="18"/>
  <c r="E148" i="18"/>
  <c r="D148" i="18"/>
  <c r="C148" i="18"/>
  <c r="B148" i="18"/>
  <c r="A148" i="18"/>
  <c r="F147" i="18"/>
  <c r="E147" i="18"/>
  <c r="D147" i="18"/>
  <c r="C147" i="18"/>
  <c r="B147" i="18"/>
  <c r="A147" i="18"/>
  <c r="F146" i="18"/>
  <c r="E146" i="18"/>
  <c r="D146" i="18"/>
  <c r="C146" i="18"/>
  <c r="B146" i="18"/>
  <c r="A146" i="18"/>
  <c r="F145" i="18"/>
  <c r="E145" i="18"/>
  <c r="D145" i="18"/>
  <c r="C145" i="18"/>
  <c r="B145" i="18"/>
  <c r="A145" i="18"/>
  <c r="F144" i="18"/>
  <c r="E144" i="18"/>
  <c r="D144" i="18"/>
  <c r="C144" i="18"/>
  <c r="B144" i="18"/>
  <c r="A144" i="18"/>
  <c r="F143" i="18"/>
  <c r="E143" i="18"/>
  <c r="D143" i="18"/>
  <c r="C143" i="18"/>
  <c r="B143" i="18"/>
  <c r="A143" i="18"/>
  <c r="F142" i="18"/>
  <c r="E142" i="18"/>
  <c r="D142" i="18"/>
  <c r="C142" i="18"/>
  <c r="B142" i="18"/>
  <c r="A142" i="18"/>
  <c r="F141" i="18"/>
  <c r="E141" i="18"/>
  <c r="D141" i="18"/>
  <c r="C141" i="18"/>
  <c r="B141" i="18"/>
  <c r="A141" i="18"/>
  <c r="F140" i="18"/>
  <c r="E140" i="18"/>
  <c r="D140" i="18"/>
  <c r="C140" i="18"/>
  <c r="B140" i="18"/>
  <c r="A140" i="18"/>
  <c r="F139" i="18"/>
  <c r="E139" i="18"/>
  <c r="D139" i="18"/>
  <c r="C139" i="18"/>
  <c r="B139" i="18"/>
  <c r="A139" i="18"/>
  <c r="F138" i="18"/>
  <c r="E138" i="18"/>
  <c r="D138" i="18"/>
  <c r="C138" i="18"/>
  <c r="B138" i="18"/>
  <c r="A138" i="18"/>
  <c r="F137" i="18"/>
  <c r="E137" i="18"/>
  <c r="D137" i="18"/>
  <c r="C137" i="18"/>
  <c r="B137" i="18"/>
  <c r="A137" i="18"/>
  <c r="F136" i="18"/>
  <c r="E136" i="18"/>
  <c r="D136" i="18"/>
  <c r="C136" i="18"/>
  <c r="B136" i="18"/>
  <c r="A136" i="18"/>
  <c r="F135" i="18"/>
  <c r="E135" i="18"/>
  <c r="D135" i="18"/>
  <c r="C135" i="18"/>
  <c r="B135" i="18"/>
  <c r="A135" i="18"/>
  <c r="F134" i="18"/>
  <c r="E134" i="18"/>
  <c r="D134" i="18"/>
  <c r="C134" i="18"/>
  <c r="B134" i="18"/>
  <c r="A134" i="18"/>
  <c r="F133" i="18"/>
  <c r="E133" i="18"/>
  <c r="D133" i="18"/>
  <c r="C133" i="18"/>
  <c r="B133" i="18"/>
  <c r="A133" i="18"/>
  <c r="F132" i="18"/>
  <c r="E132" i="18"/>
  <c r="D132" i="18"/>
  <c r="C132" i="18"/>
  <c r="B132" i="18"/>
  <c r="A132" i="18"/>
  <c r="F131" i="18"/>
  <c r="E131" i="18"/>
  <c r="D131" i="18"/>
  <c r="C131" i="18"/>
  <c r="B131" i="18"/>
  <c r="A131" i="18"/>
  <c r="F130" i="18"/>
  <c r="E130" i="18"/>
  <c r="D130" i="18"/>
  <c r="C130" i="18"/>
  <c r="B130" i="18"/>
  <c r="A130" i="18"/>
  <c r="F129" i="18"/>
  <c r="E129" i="18"/>
  <c r="D129" i="18"/>
  <c r="C129" i="18"/>
  <c r="B129" i="18"/>
  <c r="A129" i="18"/>
  <c r="F128" i="18"/>
  <c r="E128" i="18"/>
  <c r="D128" i="18"/>
  <c r="C128" i="18"/>
  <c r="B128" i="18"/>
  <c r="A128" i="18"/>
  <c r="F127" i="18"/>
  <c r="E127" i="18"/>
  <c r="D127" i="18"/>
  <c r="C127" i="18"/>
  <c r="B127" i="18"/>
  <c r="A127" i="18"/>
  <c r="F126" i="18"/>
  <c r="E126" i="18"/>
  <c r="D126" i="18"/>
  <c r="C126" i="18"/>
  <c r="B126" i="18"/>
  <c r="A126" i="18"/>
  <c r="F125" i="18"/>
  <c r="E125" i="18"/>
  <c r="D125" i="18"/>
  <c r="C125" i="18"/>
  <c r="B125" i="18"/>
  <c r="A125" i="18"/>
  <c r="F124" i="18"/>
  <c r="E124" i="18"/>
  <c r="D124" i="18"/>
  <c r="C124" i="18"/>
  <c r="B124" i="18"/>
  <c r="A124" i="18"/>
  <c r="F123" i="18"/>
  <c r="E123" i="18"/>
  <c r="D123" i="18"/>
  <c r="C123" i="18"/>
  <c r="B123" i="18"/>
  <c r="A123" i="18"/>
  <c r="F122" i="18"/>
  <c r="E122" i="18"/>
  <c r="D122" i="18"/>
  <c r="C122" i="18"/>
  <c r="B122" i="18"/>
  <c r="A122" i="18"/>
  <c r="F121" i="18"/>
  <c r="E121" i="18"/>
  <c r="D121" i="18"/>
  <c r="C121" i="18"/>
  <c r="B121" i="18"/>
  <c r="A121" i="18"/>
  <c r="F120" i="18"/>
  <c r="E120" i="18"/>
  <c r="D120" i="18"/>
  <c r="C120" i="18"/>
  <c r="B120" i="18"/>
  <c r="A120" i="18"/>
  <c r="F119" i="18"/>
  <c r="E119" i="18"/>
  <c r="D119" i="18"/>
  <c r="C119" i="18"/>
  <c r="B119" i="18"/>
  <c r="A119" i="18"/>
  <c r="F118" i="18"/>
  <c r="E118" i="18"/>
  <c r="D118" i="18"/>
  <c r="C118" i="18"/>
  <c r="B118" i="18"/>
  <c r="A118" i="18"/>
  <c r="F117" i="18"/>
  <c r="E117" i="18"/>
  <c r="D117" i="18"/>
  <c r="C117" i="18"/>
  <c r="B117" i="18"/>
  <c r="A117" i="18"/>
  <c r="F116" i="18"/>
  <c r="E116" i="18"/>
  <c r="D116" i="18"/>
  <c r="C116" i="18"/>
  <c r="B116" i="18"/>
  <c r="A116" i="18"/>
  <c r="F115" i="18"/>
  <c r="E115" i="18"/>
  <c r="D115" i="18"/>
  <c r="C115" i="18"/>
  <c r="B115" i="18"/>
  <c r="A115" i="18"/>
  <c r="F114" i="18"/>
  <c r="E114" i="18"/>
  <c r="D114" i="18"/>
  <c r="C114" i="18"/>
  <c r="B114" i="18"/>
  <c r="A114" i="18"/>
  <c r="F113" i="18"/>
  <c r="E113" i="18"/>
  <c r="D113" i="18"/>
  <c r="C113" i="18"/>
  <c r="B113" i="18"/>
  <c r="A113" i="18"/>
  <c r="F112" i="18"/>
  <c r="E112" i="18"/>
  <c r="D112" i="18"/>
  <c r="C112" i="18"/>
  <c r="B112" i="18"/>
  <c r="A112" i="18"/>
  <c r="F111" i="18"/>
  <c r="E111" i="18"/>
  <c r="D111" i="18"/>
  <c r="C111" i="18"/>
  <c r="B111" i="18"/>
  <c r="A111" i="18"/>
  <c r="F110" i="18"/>
  <c r="E110" i="18"/>
  <c r="D110" i="18"/>
  <c r="C110" i="18"/>
  <c r="B110" i="18"/>
  <c r="A110" i="18"/>
  <c r="F109" i="18"/>
  <c r="E109" i="18"/>
  <c r="D109" i="18"/>
  <c r="C109" i="18"/>
  <c r="B109" i="18"/>
  <c r="A109" i="18"/>
  <c r="F108" i="18"/>
  <c r="E108" i="18"/>
  <c r="D108" i="18"/>
  <c r="C108" i="18"/>
  <c r="B108" i="18"/>
  <c r="A108" i="18"/>
  <c r="F107" i="18"/>
  <c r="E107" i="18"/>
  <c r="D107" i="18"/>
  <c r="C107" i="18"/>
  <c r="B107" i="18"/>
  <c r="A107" i="18"/>
  <c r="F106" i="18"/>
  <c r="E106" i="18"/>
  <c r="D106" i="18"/>
  <c r="C106" i="18"/>
  <c r="B106" i="18"/>
  <c r="A106" i="18"/>
  <c r="F105" i="18"/>
  <c r="E105" i="18"/>
  <c r="D105" i="18"/>
  <c r="C105" i="18"/>
  <c r="B105" i="18"/>
  <c r="A105" i="18"/>
  <c r="F104" i="18"/>
  <c r="E104" i="18"/>
  <c r="D104" i="18"/>
  <c r="C104" i="18"/>
  <c r="B104" i="18"/>
  <c r="A104" i="18"/>
  <c r="F103" i="18"/>
  <c r="E103" i="18"/>
  <c r="D103" i="18"/>
  <c r="C103" i="18"/>
  <c r="B103" i="18"/>
  <c r="A103" i="18"/>
  <c r="F102" i="18"/>
  <c r="E102" i="18"/>
  <c r="D102" i="18"/>
  <c r="C102" i="18"/>
  <c r="B102" i="18"/>
  <c r="A102" i="18"/>
  <c r="F101" i="18"/>
  <c r="E101" i="18"/>
  <c r="D101" i="18"/>
  <c r="C101" i="18"/>
  <c r="B101" i="18"/>
  <c r="A101" i="18"/>
  <c r="F100" i="18"/>
  <c r="E100" i="18"/>
  <c r="D100" i="18"/>
  <c r="C100" i="18"/>
  <c r="B100" i="18"/>
  <c r="A100" i="18"/>
  <c r="F99" i="18"/>
  <c r="E99" i="18"/>
  <c r="D99" i="18"/>
  <c r="C99" i="18"/>
  <c r="B99" i="18"/>
  <c r="A99" i="18"/>
  <c r="F98" i="18"/>
  <c r="E98" i="18"/>
  <c r="D98" i="18"/>
  <c r="C98" i="18"/>
  <c r="B98" i="18"/>
  <c r="A98" i="18"/>
  <c r="F97" i="18"/>
  <c r="E97" i="18"/>
  <c r="D97" i="18"/>
  <c r="C97" i="18"/>
  <c r="B97" i="18"/>
  <c r="A97" i="18"/>
  <c r="F96" i="18"/>
  <c r="D96" i="18"/>
  <c r="C96" i="18"/>
  <c r="B96" i="18"/>
  <c r="A96" i="18"/>
  <c r="F95" i="18"/>
  <c r="E95" i="18"/>
  <c r="D95" i="18"/>
  <c r="C95" i="18"/>
  <c r="B95" i="18"/>
  <c r="A95" i="18"/>
  <c r="F94" i="18"/>
  <c r="E94" i="18"/>
  <c r="D94" i="18"/>
  <c r="C94" i="18"/>
  <c r="B94" i="18"/>
  <c r="A94" i="18"/>
  <c r="F93" i="18"/>
  <c r="E93" i="18"/>
  <c r="D93" i="18"/>
  <c r="C93" i="18"/>
  <c r="B93" i="18"/>
  <c r="A93" i="18"/>
  <c r="F92" i="18"/>
  <c r="E92" i="18"/>
  <c r="D92" i="18"/>
  <c r="C92" i="18"/>
  <c r="B92" i="18"/>
  <c r="A92" i="18"/>
  <c r="F91" i="18"/>
  <c r="E91" i="18"/>
  <c r="D91" i="18"/>
  <c r="C91" i="18"/>
  <c r="B91" i="18"/>
  <c r="A91" i="18"/>
  <c r="F90" i="18"/>
  <c r="E90" i="18"/>
  <c r="D90" i="18"/>
  <c r="C90" i="18"/>
  <c r="B90" i="18"/>
  <c r="A90" i="18"/>
  <c r="F89" i="18"/>
  <c r="E89" i="18"/>
  <c r="D89" i="18"/>
  <c r="C89" i="18"/>
  <c r="B89" i="18"/>
  <c r="A89" i="18"/>
  <c r="F88" i="18"/>
  <c r="E88" i="18"/>
  <c r="D88" i="18"/>
  <c r="C88" i="18"/>
  <c r="B88" i="18"/>
  <c r="A88" i="18"/>
  <c r="F87" i="18"/>
  <c r="E87" i="18"/>
  <c r="D87" i="18"/>
  <c r="C87" i="18"/>
  <c r="B87" i="18"/>
  <c r="A87" i="18"/>
  <c r="F86" i="18"/>
  <c r="E86" i="18"/>
  <c r="D86" i="18"/>
  <c r="C86" i="18"/>
  <c r="B86" i="18"/>
  <c r="A86" i="18"/>
  <c r="F85" i="18"/>
  <c r="E85" i="18"/>
  <c r="D85" i="18"/>
  <c r="C85" i="18"/>
  <c r="B85" i="18"/>
  <c r="A85" i="18"/>
  <c r="F84" i="18"/>
  <c r="E84" i="18"/>
  <c r="D84" i="18"/>
  <c r="C84" i="18"/>
  <c r="B84" i="18"/>
  <c r="A84" i="18"/>
  <c r="F83" i="18"/>
  <c r="E83" i="18"/>
  <c r="D83" i="18"/>
  <c r="C83" i="18"/>
  <c r="B83" i="18"/>
  <c r="A83" i="18"/>
  <c r="F82" i="18"/>
  <c r="E82" i="18"/>
  <c r="D82" i="18"/>
  <c r="C82" i="18"/>
  <c r="B82" i="18"/>
  <c r="A82" i="18"/>
  <c r="F81" i="18"/>
  <c r="E81" i="18"/>
  <c r="D81" i="18"/>
  <c r="C81" i="18"/>
  <c r="B81" i="18"/>
  <c r="A81" i="18"/>
  <c r="F80" i="18"/>
  <c r="E80" i="18"/>
  <c r="D80" i="18"/>
  <c r="C80" i="18"/>
  <c r="B80" i="18"/>
  <c r="A80" i="18"/>
  <c r="F79" i="18"/>
  <c r="E79" i="18"/>
  <c r="D79" i="18"/>
  <c r="C79" i="18"/>
  <c r="B79" i="18"/>
  <c r="A79" i="18"/>
  <c r="F78" i="18"/>
  <c r="E78" i="18"/>
  <c r="D78" i="18"/>
  <c r="C78" i="18"/>
  <c r="B78" i="18"/>
  <c r="A78" i="18"/>
  <c r="F77" i="18"/>
  <c r="E77" i="18"/>
  <c r="D77" i="18"/>
  <c r="C77" i="18"/>
  <c r="B77" i="18"/>
  <c r="A77" i="18"/>
  <c r="F76" i="18"/>
  <c r="E76" i="18"/>
  <c r="D76" i="18"/>
  <c r="C76" i="18"/>
  <c r="B76" i="18"/>
  <c r="A76" i="18"/>
  <c r="F75" i="18"/>
  <c r="E75" i="18"/>
  <c r="D75" i="18"/>
  <c r="C75" i="18"/>
  <c r="B75" i="18"/>
  <c r="A75" i="18"/>
  <c r="F74" i="18"/>
  <c r="E74" i="18"/>
  <c r="D74" i="18"/>
  <c r="C74" i="18"/>
  <c r="B74" i="18"/>
  <c r="A74" i="18"/>
  <c r="F73" i="18"/>
  <c r="E73" i="18"/>
  <c r="D73" i="18"/>
  <c r="C73" i="18"/>
  <c r="B73" i="18"/>
  <c r="A73" i="18"/>
  <c r="F72" i="18"/>
  <c r="E72" i="18"/>
  <c r="D72" i="18"/>
  <c r="C72" i="18"/>
  <c r="B72" i="18"/>
  <c r="A72" i="18"/>
  <c r="F71" i="18"/>
  <c r="E71" i="18"/>
  <c r="D71" i="18"/>
  <c r="C71" i="18"/>
  <c r="B71" i="18"/>
  <c r="A71" i="18"/>
  <c r="F70" i="18"/>
  <c r="E70" i="18"/>
  <c r="D70" i="18"/>
  <c r="C70" i="18"/>
  <c r="B70" i="18"/>
  <c r="A70" i="18"/>
  <c r="F69" i="18"/>
  <c r="E69" i="18"/>
  <c r="D69" i="18"/>
  <c r="C69" i="18"/>
  <c r="B69" i="18"/>
  <c r="A69" i="18"/>
  <c r="F68" i="18"/>
  <c r="E68" i="18"/>
  <c r="D68" i="18"/>
  <c r="C68" i="18"/>
  <c r="B68" i="18"/>
  <c r="A68" i="18"/>
  <c r="F67" i="18"/>
  <c r="E67" i="18"/>
  <c r="D67" i="18"/>
  <c r="C67" i="18"/>
  <c r="B67" i="18"/>
  <c r="A67" i="18"/>
  <c r="F66" i="18"/>
  <c r="E66" i="18"/>
  <c r="D66" i="18"/>
  <c r="C66" i="18"/>
  <c r="B66" i="18"/>
  <c r="A66" i="18"/>
  <c r="F65" i="18"/>
  <c r="E65" i="18"/>
  <c r="D65" i="18"/>
  <c r="C65" i="18"/>
  <c r="B65" i="18"/>
  <c r="A65" i="18"/>
  <c r="F64" i="18"/>
  <c r="E64" i="18"/>
  <c r="D64" i="18"/>
  <c r="C64" i="18"/>
  <c r="B64" i="18"/>
  <c r="A64" i="18"/>
  <c r="F63" i="18"/>
  <c r="E63" i="18"/>
  <c r="D63" i="18"/>
  <c r="C63" i="18"/>
  <c r="B63" i="18"/>
  <c r="A63" i="18"/>
  <c r="F62" i="18"/>
  <c r="E62" i="18"/>
  <c r="D62" i="18"/>
  <c r="C62" i="18"/>
  <c r="B62" i="18"/>
  <c r="A62" i="18"/>
  <c r="F61" i="18"/>
  <c r="E61" i="18"/>
  <c r="D61" i="18"/>
  <c r="C61" i="18"/>
  <c r="B61" i="18"/>
  <c r="A61" i="18"/>
  <c r="F60" i="18"/>
  <c r="E60" i="18"/>
  <c r="D60" i="18"/>
  <c r="C60" i="18"/>
  <c r="B60" i="18"/>
  <c r="A60" i="18"/>
  <c r="F59" i="18"/>
  <c r="E59" i="18"/>
  <c r="D59" i="18"/>
  <c r="C59" i="18"/>
  <c r="B59" i="18"/>
  <c r="A59" i="18"/>
  <c r="F58" i="18"/>
  <c r="E58" i="18"/>
  <c r="D58" i="18"/>
  <c r="C58" i="18"/>
  <c r="B58" i="18"/>
  <c r="A58" i="18"/>
  <c r="F57" i="18"/>
  <c r="E57" i="18"/>
  <c r="D57" i="18"/>
  <c r="C57" i="18"/>
  <c r="B57" i="18"/>
  <c r="A57" i="18"/>
  <c r="F56" i="18"/>
  <c r="E56" i="18"/>
  <c r="D56" i="18"/>
  <c r="C56" i="18"/>
  <c r="B56" i="18"/>
  <c r="A56" i="18"/>
  <c r="F55" i="18"/>
  <c r="E55" i="18"/>
  <c r="D55" i="18"/>
  <c r="C55" i="18"/>
  <c r="B55" i="18"/>
  <c r="A55" i="18"/>
  <c r="F54" i="18"/>
  <c r="E54" i="18"/>
  <c r="D54" i="18"/>
  <c r="C54" i="18"/>
  <c r="B54" i="18"/>
  <c r="A54" i="18"/>
  <c r="F53" i="18"/>
  <c r="E53" i="18"/>
  <c r="D53" i="18"/>
  <c r="C53" i="18"/>
  <c r="B53" i="18"/>
  <c r="A53" i="18"/>
  <c r="F52" i="18"/>
  <c r="E52" i="18"/>
  <c r="D52" i="18"/>
  <c r="C52" i="18"/>
  <c r="B52" i="18"/>
  <c r="A52" i="18"/>
  <c r="F51" i="18"/>
  <c r="E51" i="18"/>
  <c r="D51" i="18"/>
  <c r="C51" i="18"/>
  <c r="B51" i="18"/>
  <c r="A51" i="18"/>
  <c r="F50" i="18"/>
  <c r="E50" i="18"/>
  <c r="D50" i="18"/>
  <c r="C50" i="18"/>
  <c r="B50" i="18"/>
  <c r="A50" i="18"/>
  <c r="F49" i="18"/>
  <c r="E49" i="18"/>
  <c r="D49" i="18"/>
  <c r="C49" i="18"/>
  <c r="B49" i="18"/>
  <c r="A49" i="18"/>
  <c r="F48" i="18"/>
  <c r="E48" i="18"/>
  <c r="D48" i="18"/>
  <c r="C48" i="18"/>
  <c r="B48" i="18"/>
  <c r="A48" i="18"/>
  <c r="F47" i="18"/>
  <c r="E47" i="18"/>
  <c r="D47" i="18"/>
  <c r="C47" i="18"/>
  <c r="B47" i="18"/>
  <c r="A47" i="18"/>
  <c r="F46" i="18"/>
  <c r="E46" i="18"/>
  <c r="D46" i="18"/>
  <c r="C46" i="18"/>
  <c r="B46" i="18"/>
  <c r="A46" i="18"/>
  <c r="F45" i="18"/>
  <c r="E45" i="18"/>
  <c r="D45" i="18"/>
  <c r="C45" i="18"/>
  <c r="B45" i="18"/>
  <c r="A45" i="18"/>
  <c r="F44" i="18"/>
  <c r="E44" i="18"/>
  <c r="D44" i="18"/>
  <c r="C44" i="18"/>
  <c r="B44" i="18"/>
  <c r="A44" i="18"/>
  <c r="F43" i="18"/>
  <c r="E43" i="18"/>
  <c r="D43" i="18"/>
  <c r="C43" i="18"/>
  <c r="B43" i="18"/>
  <c r="A43" i="18"/>
  <c r="F42" i="18"/>
  <c r="E42" i="18"/>
  <c r="D42" i="18"/>
  <c r="C42" i="18"/>
  <c r="B42" i="18"/>
  <c r="A42" i="18"/>
  <c r="F41" i="18"/>
  <c r="E41" i="18"/>
  <c r="D41" i="18"/>
  <c r="C41" i="18"/>
  <c r="B41" i="18"/>
  <c r="A41" i="18"/>
  <c r="F40" i="18"/>
  <c r="E40" i="18"/>
  <c r="D40" i="18"/>
  <c r="C40" i="18"/>
  <c r="B40" i="18"/>
  <c r="A40" i="18"/>
  <c r="F39" i="18"/>
  <c r="E39" i="18"/>
  <c r="D39" i="18"/>
  <c r="C39" i="18"/>
  <c r="B39" i="18"/>
  <c r="A39" i="18"/>
  <c r="F38" i="18"/>
  <c r="E38" i="18"/>
  <c r="D38" i="18"/>
  <c r="C38" i="18"/>
  <c r="B38" i="18"/>
  <c r="A38" i="18"/>
  <c r="F37" i="18"/>
  <c r="E37" i="18"/>
  <c r="D37" i="18"/>
  <c r="C37" i="18"/>
  <c r="B37" i="18"/>
  <c r="A37" i="18"/>
  <c r="F36" i="18"/>
  <c r="E36" i="18"/>
  <c r="D36" i="18"/>
  <c r="C36" i="18"/>
  <c r="B36" i="18"/>
  <c r="A36" i="18"/>
  <c r="F35" i="18"/>
  <c r="E35" i="18"/>
  <c r="D35" i="18"/>
  <c r="C35" i="18"/>
  <c r="B35" i="18"/>
  <c r="A35" i="18"/>
  <c r="F34" i="18"/>
  <c r="E34" i="18"/>
  <c r="D34" i="18"/>
  <c r="C34" i="18"/>
  <c r="B34" i="18"/>
  <c r="A34" i="18"/>
  <c r="F33" i="18"/>
  <c r="E33" i="18"/>
  <c r="D33" i="18"/>
  <c r="C33" i="18"/>
  <c r="B33" i="18"/>
  <c r="A33" i="18"/>
  <c r="F32" i="18"/>
  <c r="E32" i="18"/>
  <c r="D32" i="18"/>
  <c r="C32" i="18"/>
  <c r="B32" i="18"/>
  <c r="A32" i="18"/>
  <c r="F31" i="18"/>
  <c r="E31" i="18"/>
  <c r="D31" i="18"/>
  <c r="C31" i="18"/>
  <c r="B31" i="18"/>
  <c r="A31" i="18"/>
  <c r="F30" i="18"/>
  <c r="E30" i="18"/>
  <c r="D30" i="18"/>
  <c r="C30" i="18"/>
  <c r="B30" i="18"/>
  <c r="A30" i="18"/>
  <c r="F29" i="18"/>
  <c r="E29" i="18"/>
  <c r="D29" i="18"/>
  <c r="C29" i="18"/>
  <c r="B29" i="18"/>
  <c r="A29" i="18"/>
  <c r="F28" i="18"/>
  <c r="E28" i="18"/>
  <c r="D28" i="18"/>
  <c r="C28" i="18"/>
  <c r="B28" i="18"/>
  <c r="A28" i="18"/>
  <c r="F27" i="18"/>
  <c r="E27" i="18"/>
  <c r="D27" i="18"/>
  <c r="C27" i="18"/>
  <c r="B27" i="18"/>
  <c r="A27" i="18"/>
  <c r="F26" i="18"/>
  <c r="E26" i="18"/>
  <c r="D26" i="18"/>
  <c r="C26" i="18"/>
  <c r="B26" i="18"/>
  <c r="A26" i="18"/>
  <c r="F25" i="18"/>
  <c r="E25" i="18"/>
  <c r="D25" i="18"/>
  <c r="C25" i="18"/>
  <c r="B25" i="18"/>
  <c r="A25" i="18"/>
  <c r="F24" i="18"/>
  <c r="E24" i="18"/>
  <c r="D24" i="18"/>
  <c r="C24" i="18"/>
  <c r="B24" i="18"/>
  <c r="A24" i="18"/>
  <c r="F23" i="18"/>
  <c r="E23" i="18"/>
  <c r="D23" i="18"/>
  <c r="C23" i="18"/>
  <c r="B23" i="18"/>
  <c r="A23" i="18"/>
  <c r="F22" i="18"/>
  <c r="E22" i="18"/>
  <c r="D22" i="18"/>
  <c r="C22" i="18"/>
  <c r="B22" i="18"/>
  <c r="A22" i="18"/>
  <c r="F21" i="18"/>
  <c r="E21" i="18"/>
  <c r="D21" i="18"/>
  <c r="C21" i="18"/>
  <c r="B21" i="18"/>
  <c r="A21" i="18"/>
  <c r="F20" i="18"/>
  <c r="E20" i="18"/>
  <c r="D20" i="18"/>
  <c r="C20" i="18"/>
  <c r="B20" i="18"/>
  <c r="A20" i="18"/>
  <c r="F19" i="18"/>
  <c r="E19" i="18"/>
  <c r="D19" i="18"/>
  <c r="C19" i="18"/>
  <c r="B19" i="18"/>
  <c r="A19" i="18"/>
  <c r="F18" i="18"/>
  <c r="E18" i="18"/>
  <c r="D18" i="18"/>
  <c r="C18" i="18"/>
  <c r="B18" i="18"/>
  <c r="A18" i="18"/>
  <c r="F17" i="18"/>
  <c r="E17" i="18"/>
  <c r="D17" i="18"/>
  <c r="C17" i="18"/>
  <c r="B17" i="18"/>
  <c r="A17" i="18"/>
  <c r="F16" i="18"/>
  <c r="E16" i="18"/>
  <c r="D16" i="18"/>
  <c r="C16" i="18"/>
  <c r="B16" i="18"/>
  <c r="A16" i="18"/>
  <c r="F15" i="18"/>
  <c r="E15" i="18"/>
  <c r="D15" i="18"/>
  <c r="C15" i="18"/>
  <c r="B15" i="18"/>
  <c r="A15" i="18"/>
  <c r="F14" i="18"/>
  <c r="E14" i="18"/>
  <c r="D14" i="18"/>
  <c r="C14" i="18"/>
  <c r="B14" i="18"/>
  <c r="A14" i="18"/>
  <c r="F13" i="18"/>
  <c r="E13" i="18"/>
  <c r="D13" i="18"/>
  <c r="C13" i="18"/>
  <c r="B13" i="18"/>
  <c r="A13" i="18"/>
  <c r="F12" i="18"/>
  <c r="E12" i="18"/>
  <c r="D12" i="18"/>
  <c r="C12" i="18"/>
  <c r="B12" i="18"/>
  <c r="A12" i="18"/>
  <c r="F11" i="18"/>
  <c r="E11" i="18"/>
  <c r="D11" i="18"/>
  <c r="C11" i="18"/>
  <c r="B11" i="18"/>
  <c r="A11" i="18"/>
  <c r="F10" i="18"/>
  <c r="E10" i="18"/>
  <c r="D10" i="18"/>
  <c r="C10" i="18"/>
  <c r="B10" i="18"/>
  <c r="A10" i="18"/>
  <c r="F9" i="18"/>
  <c r="E9" i="18"/>
  <c r="D9" i="18"/>
  <c r="C9" i="18"/>
  <c r="B9" i="18"/>
  <c r="A9" i="18"/>
  <c r="F8" i="18"/>
  <c r="E8" i="18"/>
  <c r="D8" i="18"/>
  <c r="C8" i="18"/>
  <c r="B8" i="18"/>
  <c r="A8" i="18"/>
  <c r="F7" i="18"/>
  <c r="E7" i="18"/>
  <c r="D7" i="18"/>
  <c r="C7" i="18"/>
  <c r="B7" i="18"/>
  <c r="A7" i="18"/>
  <c r="F6" i="18"/>
  <c r="E6" i="18"/>
  <c r="D6" i="18"/>
  <c r="C6" i="18"/>
  <c r="B6" i="18"/>
  <c r="A6" i="18"/>
  <c r="F5" i="18"/>
  <c r="E5" i="18"/>
  <c r="D5" i="18"/>
  <c r="C5" i="18"/>
  <c r="B5" i="18"/>
  <c r="A5" i="18"/>
  <c r="F4" i="18"/>
  <c r="E4" i="18"/>
  <c r="D4" i="18"/>
  <c r="C4" i="18"/>
  <c r="B4" i="18"/>
  <c r="A4" i="18"/>
  <c r="F3" i="18"/>
  <c r="E3" i="18"/>
  <c r="D3" i="18"/>
  <c r="C3" i="18"/>
  <c r="B3" i="18"/>
  <c r="A3" i="18"/>
  <c r="F2" i="18"/>
  <c r="D2" i="18"/>
  <c r="C2" i="18"/>
  <c r="B2" i="18"/>
  <c r="A2" i="18"/>
  <c r="C1" i="18"/>
  <c r="B1" i="18"/>
  <c r="A1" i="18"/>
  <c r="F35" i="7" l="1"/>
  <c r="F21" i="7"/>
  <c r="F14" i="7"/>
  <c r="F5" i="7"/>
  <c r="F2" i="7"/>
  <c r="F39" i="7"/>
  <c r="F32" i="7"/>
  <c r="D32" i="7" s="1"/>
  <c r="F25" i="7"/>
  <c r="F18" i="7"/>
  <c r="F11" i="7"/>
  <c r="F6" i="7"/>
  <c r="F36" i="7"/>
  <c r="D36" i="7" s="1"/>
  <c r="F29" i="7"/>
  <c r="F22" i="7"/>
  <c r="F15" i="7"/>
  <c r="F10" i="7"/>
  <c r="D10" i="7" s="1"/>
  <c r="F8" i="7"/>
  <c r="F37" i="7"/>
  <c r="F33" i="7"/>
  <c r="F28" i="7"/>
  <c r="D28" i="7" s="1"/>
  <c r="F23" i="7"/>
  <c r="F9" i="7"/>
  <c r="F4" i="7"/>
  <c r="F19" i="7"/>
  <c r="F40" i="7"/>
  <c r="D40" i="7" s="1"/>
  <c r="F30" i="7"/>
  <c r="F26" i="7"/>
  <c r="D26" i="7" s="1"/>
  <c r="F20" i="7"/>
  <c r="F12" i="7"/>
  <c r="F16" i="7"/>
  <c r="B57" i="4"/>
  <c r="C57" i="4" s="1"/>
  <c r="D57" i="4"/>
  <c r="B55" i="4"/>
  <c r="F55" i="4" s="1"/>
  <c r="D55" i="4"/>
  <c r="B56" i="4"/>
  <c r="F56" i="4" s="1"/>
  <c r="D56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A3" i="15"/>
  <c r="B3" i="15"/>
  <c r="C3" i="15"/>
  <c r="D3" i="15"/>
  <c r="E3" i="15"/>
  <c r="A4" i="15"/>
  <c r="B4" i="15"/>
  <c r="C4" i="15"/>
  <c r="D4" i="15"/>
  <c r="E4" i="15"/>
  <c r="A5" i="15"/>
  <c r="B5" i="15"/>
  <c r="C5" i="15"/>
  <c r="D5" i="15"/>
  <c r="E5" i="15"/>
  <c r="A6" i="15"/>
  <c r="B6" i="15"/>
  <c r="C6" i="15"/>
  <c r="D6" i="15"/>
  <c r="E6" i="15"/>
  <c r="A7" i="15"/>
  <c r="B7" i="15"/>
  <c r="C7" i="15"/>
  <c r="D7" i="15"/>
  <c r="E7" i="15"/>
  <c r="A8" i="15"/>
  <c r="B8" i="15"/>
  <c r="C8" i="15"/>
  <c r="D8" i="15"/>
  <c r="E8" i="15"/>
  <c r="A9" i="15"/>
  <c r="B9" i="15"/>
  <c r="C9" i="15"/>
  <c r="D9" i="15"/>
  <c r="E9" i="15"/>
  <c r="A10" i="15"/>
  <c r="B10" i="15"/>
  <c r="C10" i="15"/>
  <c r="D10" i="15"/>
  <c r="E10" i="15"/>
  <c r="A11" i="15"/>
  <c r="B11" i="15"/>
  <c r="C11" i="15"/>
  <c r="D11" i="15"/>
  <c r="E11" i="15"/>
  <c r="A12" i="15"/>
  <c r="B12" i="15"/>
  <c r="C12" i="15"/>
  <c r="D12" i="15"/>
  <c r="E12" i="15"/>
  <c r="A13" i="15"/>
  <c r="B13" i="15"/>
  <c r="C13" i="15"/>
  <c r="D13" i="15"/>
  <c r="E13" i="15"/>
  <c r="A14" i="15"/>
  <c r="B14" i="15"/>
  <c r="C14" i="15"/>
  <c r="D14" i="15"/>
  <c r="E14" i="15"/>
  <c r="A15" i="15"/>
  <c r="B15" i="15"/>
  <c r="C15" i="15"/>
  <c r="D15" i="15"/>
  <c r="E15" i="15"/>
  <c r="A16" i="15"/>
  <c r="B16" i="15"/>
  <c r="C16" i="15"/>
  <c r="D16" i="15"/>
  <c r="E16" i="15"/>
  <c r="A17" i="15"/>
  <c r="B17" i="15"/>
  <c r="C17" i="15"/>
  <c r="D17" i="15"/>
  <c r="E17" i="15"/>
  <c r="A18" i="15"/>
  <c r="B18" i="15"/>
  <c r="C18" i="15"/>
  <c r="D18" i="15"/>
  <c r="E18" i="15"/>
  <c r="A19" i="15"/>
  <c r="B19" i="15"/>
  <c r="C19" i="15"/>
  <c r="D19" i="15"/>
  <c r="E19" i="15"/>
  <c r="A20" i="15"/>
  <c r="B20" i="15"/>
  <c r="C20" i="15"/>
  <c r="D20" i="15"/>
  <c r="E20" i="15"/>
  <c r="A21" i="15"/>
  <c r="B21" i="15"/>
  <c r="C21" i="15"/>
  <c r="D21" i="15"/>
  <c r="E21" i="15"/>
  <c r="A22" i="15"/>
  <c r="B22" i="15"/>
  <c r="C22" i="15"/>
  <c r="D22" i="15"/>
  <c r="E22" i="15"/>
  <c r="A23" i="15"/>
  <c r="B23" i="15"/>
  <c r="C23" i="15"/>
  <c r="D23" i="15"/>
  <c r="E23" i="15"/>
  <c r="A24" i="15"/>
  <c r="B24" i="15"/>
  <c r="C24" i="15"/>
  <c r="D24" i="15"/>
  <c r="E24" i="15"/>
  <c r="A25" i="15"/>
  <c r="B25" i="15"/>
  <c r="C25" i="15"/>
  <c r="D25" i="15"/>
  <c r="E25" i="15"/>
  <c r="A26" i="15"/>
  <c r="B26" i="15"/>
  <c r="C26" i="15"/>
  <c r="D26" i="15"/>
  <c r="E26" i="15"/>
  <c r="A27" i="15"/>
  <c r="B27" i="15"/>
  <c r="C27" i="15"/>
  <c r="D27" i="15"/>
  <c r="E27" i="15"/>
  <c r="A28" i="15"/>
  <c r="B28" i="15"/>
  <c r="C28" i="15"/>
  <c r="D28" i="15"/>
  <c r="E28" i="15"/>
  <c r="A29" i="15"/>
  <c r="B29" i="15"/>
  <c r="C29" i="15"/>
  <c r="D29" i="15"/>
  <c r="E29" i="15"/>
  <c r="A30" i="15"/>
  <c r="B30" i="15"/>
  <c r="C30" i="15"/>
  <c r="D30" i="15"/>
  <c r="E30" i="15"/>
  <c r="A31" i="15"/>
  <c r="B31" i="15"/>
  <c r="C31" i="15"/>
  <c r="D31" i="15"/>
  <c r="E31" i="15"/>
  <c r="A32" i="15"/>
  <c r="B32" i="15"/>
  <c r="C32" i="15"/>
  <c r="D32" i="15"/>
  <c r="E32" i="15"/>
  <c r="A33" i="15"/>
  <c r="B33" i="15"/>
  <c r="C33" i="15"/>
  <c r="D33" i="15"/>
  <c r="E33" i="15"/>
  <c r="A34" i="15"/>
  <c r="B34" i="15"/>
  <c r="C34" i="15"/>
  <c r="D34" i="15"/>
  <c r="E34" i="15"/>
  <c r="A35" i="15"/>
  <c r="B35" i="15"/>
  <c r="C35" i="15"/>
  <c r="D35" i="15"/>
  <c r="E35" i="15"/>
  <c r="A36" i="15"/>
  <c r="B36" i="15"/>
  <c r="C36" i="15"/>
  <c r="D36" i="15"/>
  <c r="E36" i="15"/>
  <c r="A37" i="15"/>
  <c r="B37" i="15"/>
  <c r="C37" i="15"/>
  <c r="D37" i="15"/>
  <c r="E37" i="15"/>
  <c r="A38" i="15"/>
  <c r="B38" i="15"/>
  <c r="C38" i="15"/>
  <c r="D38" i="15"/>
  <c r="E38" i="15"/>
  <c r="A39" i="15"/>
  <c r="B39" i="15"/>
  <c r="C39" i="15"/>
  <c r="D39" i="15"/>
  <c r="E39" i="15"/>
  <c r="A40" i="15"/>
  <c r="B40" i="15"/>
  <c r="C40" i="15"/>
  <c r="D40" i="15"/>
  <c r="E40" i="15"/>
  <c r="A41" i="15"/>
  <c r="B41" i="15"/>
  <c r="C41" i="15"/>
  <c r="D41" i="15"/>
  <c r="E41" i="15"/>
  <c r="A42" i="15"/>
  <c r="B42" i="15"/>
  <c r="C42" i="15"/>
  <c r="D42" i="15"/>
  <c r="E42" i="15"/>
  <c r="A43" i="15"/>
  <c r="B43" i="15"/>
  <c r="C43" i="15"/>
  <c r="D43" i="15"/>
  <c r="E43" i="15"/>
  <c r="A44" i="15"/>
  <c r="B44" i="15"/>
  <c r="C44" i="15"/>
  <c r="D44" i="15"/>
  <c r="E44" i="15"/>
  <c r="A45" i="15"/>
  <c r="B45" i="15"/>
  <c r="C45" i="15"/>
  <c r="D45" i="15"/>
  <c r="E45" i="15"/>
  <c r="A46" i="15"/>
  <c r="B46" i="15"/>
  <c r="C46" i="15"/>
  <c r="D46" i="15"/>
  <c r="E46" i="15"/>
  <c r="A47" i="15"/>
  <c r="B47" i="15"/>
  <c r="C47" i="15"/>
  <c r="D47" i="15"/>
  <c r="E47" i="15"/>
  <c r="A48" i="15"/>
  <c r="B48" i="15"/>
  <c r="C48" i="15"/>
  <c r="D48" i="15"/>
  <c r="E48" i="15"/>
  <c r="A49" i="15"/>
  <c r="B49" i="15"/>
  <c r="C49" i="15"/>
  <c r="D49" i="15"/>
  <c r="E49" i="15"/>
  <c r="A50" i="15"/>
  <c r="B50" i="15"/>
  <c r="C50" i="15"/>
  <c r="D50" i="15"/>
  <c r="E50" i="15"/>
  <c r="A51" i="15"/>
  <c r="B51" i="15"/>
  <c r="C51" i="15"/>
  <c r="D51" i="15"/>
  <c r="E51" i="15"/>
  <c r="A52" i="15"/>
  <c r="B52" i="15"/>
  <c r="C52" i="15"/>
  <c r="D52" i="15"/>
  <c r="E52" i="15"/>
  <c r="A53" i="15"/>
  <c r="B53" i="15"/>
  <c r="C53" i="15"/>
  <c r="D53" i="15"/>
  <c r="E53" i="15"/>
  <c r="A54" i="15"/>
  <c r="B54" i="15"/>
  <c r="C54" i="15"/>
  <c r="D54" i="15"/>
  <c r="E54" i="15"/>
  <c r="A55" i="15"/>
  <c r="B55" i="15"/>
  <c r="C55" i="15"/>
  <c r="D55" i="15"/>
  <c r="E55" i="15"/>
  <c r="A56" i="15"/>
  <c r="B56" i="15"/>
  <c r="C56" i="15"/>
  <c r="D56" i="15"/>
  <c r="E56" i="15"/>
  <c r="A57" i="15"/>
  <c r="B57" i="15"/>
  <c r="C57" i="15"/>
  <c r="D57" i="15"/>
  <c r="E57" i="15"/>
  <c r="A58" i="15"/>
  <c r="B58" i="15"/>
  <c r="C58" i="15"/>
  <c r="D58" i="15"/>
  <c r="E58" i="15"/>
  <c r="A59" i="15"/>
  <c r="B59" i="15"/>
  <c r="C59" i="15"/>
  <c r="D59" i="15"/>
  <c r="E59" i="15"/>
  <c r="A60" i="15"/>
  <c r="B60" i="15"/>
  <c r="C60" i="15"/>
  <c r="D60" i="15"/>
  <c r="E60" i="15"/>
  <c r="A61" i="15"/>
  <c r="B61" i="15"/>
  <c r="C61" i="15"/>
  <c r="D61" i="15"/>
  <c r="E61" i="15"/>
  <c r="A62" i="15"/>
  <c r="B62" i="15"/>
  <c r="C62" i="15"/>
  <c r="D62" i="15"/>
  <c r="E62" i="15"/>
  <c r="A63" i="15"/>
  <c r="B63" i="15"/>
  <c r="C63" i="15"/>
  <c r="D63" i="15"/>
  <c r="E63" i="15"/>
  <c r="A64" i="15"/>
  <c r="B64" i="15"/>
  <c r="C64" i="15"/>
  <c r="D64" i="15"/>
  <c r="E64" i="15"/>
  <c r="A65" i="15"/>
  <c r="B65" i="15"/>
  <c r="C65" i="15"/>
  <c r="D65" i="15"/>
  <c r="E65" i="15"/>
  <c r="A66" i="15"/>
  <c r="B66" i="15"/>
  <c r="C66" i="15"/>
  <c r="D66" i="15"/>
  <c r="E66" i="15"/>
  <c r="A67" i="15"/>
  <c r="B67" i="15"/>
  <c r="C67" i="15"/>
  <c r="D67" i="15"/>
  <c r="E67" i="15"/>
  <c r="A68" i="15"/>
  <c r="B68" i="15"/>
  <c r="C68" i="15"/>
  <c r="D68" i="15"/>
  <c r="E68" i="15"/>
  <c r="A69" i="15"/>
  <c r="B69" i="15"/>
  <c r="C69" i="15"/>
  <c r="D69" i="15"/>
  <c r="E69" i="15"/>
  <c r="A70" i="15"/>
  <c r="B70" i="15"/>
  <c r="C70" i="15"/>
  <c r="D70" i="15"/>
  <c r="E70" i="15"/>
  <c r="A71" i="15"/>
  <c r="B71" i="15"/>
  <c r="C71" i="15"/>
  <c r="D71" i="15"/>
  <c r="E71" i="15"/>
  <c r="A72" i="15"/>
  <c r="B72" i="15"/>
  <c r="C72" i="15"/>
  <c r="D72" i="15"/>
  <c r="E72" i="15"/>
  <c r="A73" i="15"/>
  <c r="B73" i="15"/>
  <c r="C73" i="15"/>
  <c r="D73" i="15"/>
  <c r="E73" i="15"/>
  <c r="A74" i="15"/>
  <c r="B74" i="15"/>
  <c r="C74" i="15"/>
  <c r="D74" i="15"/>
  <c r="E74" i="15"/>
  <c r="A75" i="15"/>
  <c r="B75" i="15"/>
  <c r="C75" i="15"/>
  <c r="D75" i="15"/>
  <c r="E75" i="15"/>
  <c r="A76" i="15"/>
  <c r="B76" i="15"/>
  <c r="C76" i="15"/>
  <c r="D76" i="15"/>
  <c r="E76" i="15"/>
  <c r="A77" i="15"/>
  <c r="B77" i="15"/>
  <c r="C77" i="15"/>
  <c r="D77" i="15"/>
  <c r="E77" i="15"/>
  <c r="A78" i="15"/>
  <c r="B78" i="15"/>
  <c r="C78" i="15"/>
  <c r="D78" i="15"/>
  <c r="E78" i="15"/>
  <c r="A79" i="15"/>
  <c r="B79" i="15"/>
  <c r="C79" i="15"/>
  <c r="D79" i="15"/>
  <c r="E79" i="15"/>
  <c r="A80" i="15"/>
  <c r="B80" i="15"/>
  <c r="C80" i="15"/>
  <c r="D80" i="15"/>
  <c r="E80" i="15"/>
  <c r="A81" i="15"/>
  <c r="B81" i="15"/>
  <c r="C81" i="15"/>
  <c r="D81" i="15"/>
  <c r="E81" i="15"/>
  <c r="A82" i="15"/>
  <c r="B82" i="15"/>
  <c r="C82" i="15"/>
  <c r="D82" i="15"/>
  <c r="E82" i="15"/>
  <c r="A83" i="15"/>
  <c r="B83" i="15"/>
  <c r="C83" i="15"/>
  <c r="D83" i="15"/>
  <c r="E83" i="15"/>
  <c r="A84" i="15"/>
  <c r="B84" i="15"/>
  <c r="C84" i="15"/>
  <c r="D84" i="15"/>
  <c r="E84" i="15"/>
  <c r="A85" i="15"/>
  <c r="B85" i="15"/>
  <c r="C85" i="15"/>
  <c r="D85" i="15"/>
  <c r="E85" i="15"/>
  <c r="A86" i="15"/>
  <c r="B86" i="15"/>
  <c r="C86" i="15"/>
  <c r="D86" i="15"/>
  <c r="E86" i="15"/>
  <c r="A87" i="15"/>
  <c r="B87" i="15"/>
  <c r="C87" i="15"/>
  <c r="D87" i="15"/>
  <c r="E87" i="15"/>
  <c r="A88" i="15"/>
  <c r="B88" i="15"/>
  <c r="C88" i="15"/>
  <c r="D88" i="15"/>
  <c r="E88" i="15"/>
  <c r="A89" i="15"/>
  <c r="B89" i="15"/>
  <c r="C89" i="15"/>
  <c r="D89" i="15"/>
  <c r="E89" i="15"/>
  <c r="A90" i="15"/>
  <c r="B90" i="15"/>
  <c r="C90" i="15"/>
  <c r="D90" i="15"/>
  <c r="E90" i="15"/>
  <c r="A91" i="15"/>
  <c r="B91" i="15"/>
  <c r="C91" i="15"/>
  <c r="D91" i="15"/>
  <c r="E91" i="15"/>
  <c r="A92" i="15"/>
  <c r="B92" i="15"/>
  <c r="C92" i="15"/>
  <c r="D92" i="15"/>
  <c r="E92" i="15"/>
  <c r="A93" i="15"/>
  <c r="B93" i="15"/>
  <c r="C93" i="15"/>
  <c r="D93" i="15"/>
  <c r="E93" i="15"/>
  <c r="A94" i="15"/>
  <c r="B94" i="15"/>
  <c r="C94" i="15"/>
  <c r="D94" i="15"/>
  <c r="E94" i="15"/>
  <c r="A95" i="15"/>
  <c r="B95" i="15"/>
  <c r="C95" i="15"/>
  <c r="D95" i="15"/>
  <c r="E95" i="15"/>
  <c r="A96" i="15"/>
  <c r="B96" i="15"/>
  <c r="C96" i="15"/>
  <c r="D96" i="15"/>
  <c r="E96" i="15"/>
  <c r="A97" i="15"/>
  <c r="B97" i="15"/>
  <c r="C97" i="15"/>
  <c r="D97" i="15"/>
  <c r="E97" i="15"/>
  <c r="A98" i="15"/>
  <c r="B98" i="15"/>
  <c r="C98" i="15"/>
  <c r="D98" i="15"/>
  <c r="E98" i="15"/>
  <c r="A99" i="15"/>
  <c r="B99" i="15"/>
  <c r="C99" i="15"/>
  <c r="D99" i="15"/>
  <c r="E99" i="15"/>
  <c r="A100" i="15"/>
  <c r="B100" i="15"/>
  <c r="C100" i="15"/>
  <c r="D100" i="15"/>
  <c r="E100" i="15"/>
  <c r="A101" i="15"/>
  <c r="B101" i="15"/>
  <c r="C101" i="15"/>
  <c r="D101" i="15"/>
  <c r="E101" i="15"/>
  <c r="A102" i="15"/>
  <c r="B102" i="15"/>
  <c r="C102" i="15"/>
  <c r="D102" i="15"/>
  <c r="E102" i="15"/>
  <c r="A103" i="15"/>
  <c r="B103" i="15"/>
  <c r="C103" i="15"/>
  <c r="D103" i="15"/>
  <c r="E103" i="15"/>
  <c r="A104" i="15"/>
  <c r="B104" i="15"/>
  <c r="C104" i="15"/>
  <c r="D104" i="15"/>
  <c r="E104" i="15"/>
  <c r="A105" i="15"/>
  <c r="B105" i="15"/>
  <c r="C105" i="15"/>
  <c r="D105" i="15"/>
  <c r="E105" i="15"/>
  <c r="A106" i="15"/>
  <c r="B106" i="15"/>
  <c r="C106" i="15"/>
  <c r="D106" i="15"/>
  <c r="E106" i="15"/>
  <c r="A107" i="15"/>
  <c r="B107" i="15"/>
  <c r="C107" i="15"/>
  <c r="D107" i="15"/>
  <c r="E107" i="15"/>
  <c r="A108" i="15"/>
  <c r="B108" i="15"/>
  <c r="C108" i="15"/>
  <c r="D108" i="15"/>
  <c r="E108" i="15"/>
  <c r="A109" i="15"/>
  <c r="B109" i="15"/>
  <c r="C109" i="15"/>
  <c r="D109" i="15"/>
  <c r="E109" i="15"/>
  <c r="A110" i="15"/>
  <c r="B110" i="15"/>
  <c r="C110" i="15"/>
  <c r="D110" i="15"/>
  <c r="E110" i="15"/>
  <c r="A111" i="15"/>
  <c r="B111" i="15"/>
  <c r="C111" i="15"/>
  <c r="D111" i="15"/>
  <c r="E111" i="15"/>
  <c r="A112" i="15"/>
  <c r="B112" i="15"/>
  <c r="C112" i="15"/>
  <c r="D112" i="15"/>
  <c r="E112" i="15"/>
  <c r="A113" i="15"/>
  <c r="B113" i="15"/>
  <c r="C113" i="15"/>
  <c r="D113" i="15"/>
  <c r="E113" i="15"/>
  <c r="A114" i="15"/>
  <c r="B114" i="15"/>
  <c r="C114" i="15"/>
  <c r="D114" i="15"/>
  <c r="E114" i="15"/>
  <c r="A115" i="15"/>
  <c r="B115" i="15"/>
  <c r="C115" i="15"/>
  <c r="D115" i="15"/>
  <c r="E115" i="15"/>
  <c r="A116" i="15"/>
  <c r="B116" i="15"/>
  <c r="C116" i="15"/>
  <c r="D116" i="15"/>
  <c r="E116" i="15"/>
  <c r="A117" i="15"/>
  <c r="B117" i="15"/>
  <c r="C117" i="15"/>
  <c r="D117" i="15"/>
  <c r="E117" i="15"/>
  <c r="A118" i="15"/>
  <c r="B118" i="15"/>
  <c r="C118" i="15"/>
  <c r="D118" i="15"/>
  <c r="E118" i="15"/>
  <c r="A119" i="15"/>
  <c r="B119" i="15"/>
  <c r="C119" i="15"/>
  <c r="D119" i="15"/>
  <c r="E119" i="15"/>
  <c r="A120" i="15"/>
  <c r="B120" i="15"/>
  <c r="C120" i="15"/>
  <c r="D120" i="15"/>
  <c r="E120" i="15"/>
  <c r="A121" i="15"/>
  <c r="B121" i="15"/>
  <c r="C121" i="15"/>
  <c r="D121" i="15"/>
  <c r="E121" i="15"/>
  <c r="A122" i="15"/>
  <c r="B122" i="15"/>
  <c r="C122" i="15"/>
  <c r="D122" i="15"/>
  <c r="E122" i="15"/>
  <c r="A123" i="15"/>
  <c r="B123" i="15"/>
  <c r="C123" i="15"/>
  <c r="D123" i="15"/>
  <c r="E123" i="15"/>
  <c r="A124" i="15"/>
  <c r="B124" i="15"/>
  <c r="C124" i="15"/>
  <c r="D124" i="15"/>
  <c r="E124" i="15"/>
  <c r="A125" i="15"/>
  <c r="B125" i="15"/>
  <c r="C125" i="15"/>
  <c r="D125" i="15"/>
  <c r="E125" i="15"/>
  <c r="A126" i="15"/>
  <c r="B126" i="15"/>
  <c r="C126" i="15"/>
  <c r="D126" i="15"/>
  <c r="E126" i="15"/>
  <c r="A127" i="15"/>
  <c r="B127" i="15"/>
  <c r="C127" i="15"/>
  <c r="D127" i="15"/>
  <c r="E127" i="15"/>
  <c r="A128" i="15"/>
  <c r="B128" i="15"/>
  <c r="C128" i="15"/>
  <c r="D128" i="15"/>
  <c r="E128" i="15"/>
  <c r="A129" i="15"/>
  <c r="B129" i="15"/>
  <c r="C129" i="15"/>
  <c r="D129" i="15"/>
  <c r="E129" i="15"/>
  <c r="A130" i="15"/>
  <c r="B130" i="15"/>
  <c r="C130" i="15"/>
  <c r="D130" i="15"/>
  <c r="E130" i="15"/>
  <c r="A131" i="15"/>
  <c r="B131" i="15"/>
  <c r="C131" i="15"/>
  <c r="D131" i="15"/>
  <c r="E131" i="15"/>
  <c r="A132" i="15"/>
  <c r="B132" i="15"/>
  <c r="C132" i="15"/>
  <c r="D132" i="15"/>
  <c r="E132" i="15"/>
  <c r="A133" i="15"/>
  <c r="B133" i="15"/>
  <c r="C133" i="15"/>
  <c r="D133" i="15"/>
  <c r="E133" i="15"/>
  <c r="A134" i="15"/>
  <c r="B134" i="15"/>
  <c r="C134" i="15"/>
  <c r="D134" i="15"/>
  <c r="E134" i="15"/>
  <c r="A135" i="15"/>
  <c r="B135" i="15"/>
  <c r="C135" i="15"/>
  <c r="D135" i="15"/>
  <c r="E135" i="15"/>
  <c r="A136" i="15"/>
  <c r="B136" i="15"/>
  <c r="C136" i="15"/>
  <c r="D136" i="15"/>
  <c r="E136" i="15"/>
  <c r="A137" i="15"/>
  <c r="B137" i="15"/>
  <c r="C137" i="15"/>
  <c r="D137" i="15"/>
  <c r="E137" i="15"/>
  <c r="A138" i="15"/>
  <c r="B138" i="15"/>
  <c r="C138" i="15"/>
  <c r="D138" i="15"/>
  <c r="E138" i="15"/>
  <c r="A139" i="15"/>
  <c r="B139" i="15"/>
  <c r="C139" i="15"/>
  <c r="D139" i="15"/>
  <c r="E139" i="15"/>
  <c r="A140" i="15"/>
  <c r="B140" i="15"/>
  <c r="C140" i="15"/>
  <c r="D140" i="15"/>
  <c r="E140" i="15"/>
  <c r="A141" i="15"/>
  <c r="B141" i="15"/>
  <c r="C141" i="15"/>
  <c r="D141" i="15"/>
  <c r="E141" i="15"/>
  <c r="A142" i="15"/>
  <c r="B142" i="15"/>
  <c r="C142" i="15"/>
  <c r="D142" i="15"/>
  <c r="E142" i="15"/>
  <c r="A143" i="15"/>
  <c r="B143" i="15"/>
  <c r="C143" i="15"/>
  <c r="D143" i="15"/>
  <c r="E143" i="15"/>
  <c r="A144" i="15"/>
  <c r="B144" i="15"/>
  <c r="C144" i="15"/>
  <c r="D144" i="15"/>
  <c r="E144" i="15"/>
  <c r="A145" i="15"/>
  <c r="B145" i="15"/>
  <c r="C145" i="15"/>
  <c r="D145" i="15"/>
  <c r="E145" i="15"/>
  <c r="A146" i="15"/>
  <c r="B146" i="15"/>
  <c r="C146" i="15"/>
  <c r="D146" i="15"/>
  <c r="E146" i="15"/>
  <c r="A147" i="15"/>
  <c r="B147" i="15"/>
  <c r="C147" i="15"/>
  <c r="D147" i="15"/>
  <c r="E147" i="15"/>
  <c r="A148" i="15"/>
  <c r="B148" i="15"/>
  <c r="C148" i="15"/>
  <c r="D148" i="15"/>
  <c r="E148" i="15"/>
  <c r="A149" i="15"/>
  <c r="B149" i="15"/>
  <c r="C149" i="15"/>
  <c r="D149" i="15"/>
  <c r="E149" i="15"/>
  <c r="A150" i="15"/>
  <c r="B150" i="15"/>
  <c r="C150" i="15"/>
  <c r="D150" i="15"/>
  <c r="E150" i="15"/>
  <c r="A151" i="15"/>
  <c r="B151" i="15"/>
  <c r="C151" i="15"/>
  <c r="D151" i="15"/>
  <c r="E151" i="15"/>
  <c r="E2" i="15"/>
  <c r="D2" i="15"/>
  <c r="C2" i="15"/>
  <c r="B2" i="15"/>
  <c r="A2" i="15"/>
  <c r="H57" i="4" l="1"/>
  <c r="G57" i="4"/>
  <c r="I57" i="4" s="1"/>
  <c r="F57" i="4"/>
  <c r="H56" i="4"/>
  <c r="C55" i="4"/>
  <c r="C56" i="4"/>
  <c r="H55" i="4"/>
  <c r="G55" i="4"/>
  <c r="I55" i="4" s="1"/>
  <c r="G56" i="4"/>
  <c r="I56" i="4" s="1"/>
  <c r="D17" i="9"/>
  <c r="D14" i="9"/>
  <c r="D11" i="9"/>
  <c r="D10" i="9"/>
  <c r="G19" i="9"/>
  <c r="G18" i="9"/>
  <c r="G17" i="9"/>
  <c r="G16" i="9"/>
  <c r="G14" i="9"/>
  <c r="G12" i="9"/>
  <c r="G11" i="9"/>
  <c r="G10" i="9"/>
  <c r="G8" i="9"/>
  <c r="G7" i="9"/>
  <c r="G3" i="9"/>
  <c r="G4" i="9"/>
  <c r="G6" i="9"/>
  <c r="G9" i="9"/>
  <c r="G13" i="9"/>
  <c r="G15" i="9"/>
  <c r="G2" i="9"/>
  <c r="A130" i="2"/>
  <c r="B130" i="2"/>
  <c r="C130" i="2"/>
  <c r="E130" i="2"/>
  <c r="F130" i="2"/>
  <c r="H130" i="2"/>
  <c r="I130" i="2"/>
  <c r="K130" i="2"/>
  <c r="L130" i="2"/>
  <c r="N130" i="2"/>
  <c r="Q130" i="2"/>
  <c r="R130" i="2"/>
  <c r="S130" i="2"/>
  <c r="A131" i="2"/>
  <c r="B131" i="2"/>
  <c r="C131" i="2"/>
  <c r="E131" i="2"/>
  <c r="F131" i="2"/>
  <c r="H131" i="2"/>
  <c r="I131" i="2"/>
  <c r="K131" i="2"/>
  <c r="L131" i="2"/>
  <c r="N131" i="2"/>
  <c r="Q131" i="2"/>
  <c r="R131" i="2"/>
  <c r="S131" i="2"/>
  <c r="A132" i="2"/>
  <c r="B132" i="2"/>
  <c r="C132" i="2"/>
  <c r="E132" i="2"/>
  <c r="F132" i="2"/>
  <c r="H132" i="2"/>
  <c r="I132" i="2"/>
  <c r="K132" i="2"/>
  <c r="L132" i="2"/>
  <c r="N132" i="2"/>
  <c r="Q132" i="2"/>
  <c r="R132" i="2"/>
  <c r="S132" i="2"/>
  <c r="A133" i="2"/>
  <c r="B133" i="2"/>
  <c r="C133" i="2"/>
  <c r="E133" i="2"/>
  <c r="F133" i="2"/>
  <c r="H133" i="2"/>
  <c r="I133" i="2"/>
  <c r="K133" i="2"/>
  <c r="L133" i="2"/>
  <c r="N133" i="2"/>
  <c r="Q133" i="2"/>
  <c r="R133" i="2"/>
  <c r="S133" i="2"/>
  <c r="A134" i="2"/>
  <c r="B134" i="2"/>
  <c r="C134" i="2"/>
  <c r="E134" i="2"/>
  <c r="F134" i="2"/>
  <c r="H134" i="2"/>
  <c r="I134" i="2"/>
  <c r="K134" i="2"/>
  <c r="L134" i="2"/>
  <c r="N134" i="2"/>
  <c r="Q134" i="2"/>
  <c r="R134" i="2"/>
  <c r="S134" i="2"/>
  <c r="A135" i="2"/>
  <c r="B135" i="2"/>
  <c r="C135" i="2"/>
  <c r="E135" i="2"/>
  <c r="F135" i="2"/>
  <c r="H135" i="2"/>
  <c r="I135" i="2"/>
  <c r="K135" i="2"/>
  <c r="L135" i="2"/>
  <c r="N135" i="2"/>
  <c r="Q135" i="2"/>
  <c r="R135" i="2"/>
  <c r="S135" i="2"/>
  <c r="A136" i="2"/>
  <c r="B136" i="2"/>
  <c r="C136" i="2"/>
  <c r="E136" i="2"/>
  <c r="F136" i="2"/>
  <c r="H136" i="2"/>
  <c r="I136" i="2"/>
  <c r="K136" i="2"/>
  <c r="L136" i="2"/>
  <c r="N136" i="2"/>
  <c r="Q136" i="2"/>
  <c r="R136" i="2"/>
  <c r="S136" i="2"/>
  <c r="A137" i="2"/>
  <c r="B137" i="2"/>
  <c r="C137" i="2"/>
  <c r="E137" i="2"/>
  <c r="F137" i="2"/>
  <c r="H137" i="2"/>
  <c r="I137" i="2"/>
  <c r="K137" i="2"/>
  <c r="L137" i="2"/>
  <c r="N137" i="2"/>
  <c r="Q137" i="2"/>
  <c r="R137" i="2"/>
  <c r="S137" i="2"/>
  <c r="A138" i="2"/>
  <c r="B138" i="2"/>
  <c r="C138" i="2"/>
  <c r="E138" i="2"/>
  <c r="F138" i="2"/>
  <c r="H138" i="2"/>
  <c r="I138" i="2"/>
  <c r="K138" i="2"/>
  <c r="L138" i="2"/>
  <c r="N138" i="2"/>
  <c r="Q138" i="2"/>
  <c r="R138" i="2"/>
  <c r="S138" i="2"/>
  <c r="A139" i="2"/>
  <c r="B139" i="2"/>
  <c r="C139" i="2"/>
  <c r="E139" i="2"/>
  <c r="F139" i="2"/>
  <c r="H139" i="2"/>
  <c r="I139" i="2"/>
  <c r="K139" i="2"/>
  <c r="L139" i="2"/>
  <c r="N139" i="2"/>
  <c r="Q139" i="2"/>
  <c r="R139" i="2"/>
  <c r="S139" i="2"/>
  <c r="A140" i="2"/>
  <c r="B140" i="2"/>
  <c r="C140" i="2"/>
  <c r="E140" i="2"/>
  <c r="F140" i="2"/>
  <c r="H140" i="2"/>
  <c r="I140" i="2"/>
  <c r="K140" i="2"/>
  <c r="L140" i="2"/>
  <c r="N140" i="2"/>
  <c r="Q140" i="2"/>
  <c r="R140" i="2"/>
  <c r="S140" i="2"/>
  <c r="A141" i="2"/>
  <c r="B141" i="2"/>
  <c r="C141" i="2"/>
  <c r="E141" i="2"/>
  <c r="F141" i="2"/>
  <c r="H141" i="2"/>
  <c r="I141" i="2"/>
  <c r="K141" i="2"/>
  <c r="L141" i="2"/>
  <c r="N141" i="2"/>
  <c r="Q141" i="2"/>
  <c r="R141" i="2"/>
  <c r="S141" i="2"/>
  <c r="A142" i="2"/>
  <c r="B142" i="2"/>
  <c r="C142" i="2"/>
  <c r="E142" i="2"/>
  <c r="F142" i="2"/>
  <c r="H142" i="2"/>
  <c r="I142" i="2"/>
  <c r="K142" i="2"/>
  <c r="L142" i="2"/>
  <c r="N142" i="2"/>
  <c r="Q142" i="2"/>
  <c r="R142" i="2"/>
  <c r="S142" i="2"/>
  <c r="A143" i="2"/>
  <c r="B143" i="2"/>
  <c r="C143" i="2"/>
  <c r="E143" i="2"/>
  <c r="F143" i="2"/>
  <c r="H143" i="2"/>
  <c r="I143" i="2"/>
  <c r="K143" i="2"/>
  <c r="L143" i="2"/>
  <c r="N143" i="2"/>
  <c r="Q143" i="2"/>
  <c r="R143" i="2"/>
  <c r="S143" i="2"/>
  <c r="A144" i="2"/>
  <c r="B144" i="2"/>
  <c r="C144" i="2"/>
  <c r="E144" i="2"/>
  <c r="F144" i="2"/>
  <c r="H144" i="2"/>
  <c r="I144" i="2"/>
  <c r="K144" i="2"/>
  <c r="L144" i="2"/>
  <c r="N144" i="2"/>
  <c r="Q144" i="2"/>
  <c r="R144" i="2"/>
  <c r="S144" i="2"/>
  <c r="A145" i="2"/>
  <c r="B145" i="2"/>
  <c r="C145" i="2"/>
  <c r="E145" i="2"/>
  <c r="F145" i="2"/>
  <c r="H145" i="2"/>
  <c r="I145" i="2"/>
  <c r="K145" i="2"/>
  <c r="L145" i="2"/>
  <c r="N145" i="2"/>
  <c r="Q145" i="2"/>
  <c r="R145" i="2"/>
  <c r="S145" i="2"/>
  <c r="A146" i="2"/>
  <c r="B146" i="2"/>
  <c r="C146" i="2"/>
  <c r="E146" i="2"/>
  <c r="F146" i="2"/>
  <c r="H146" i="2"/>
  <c r="I146" i="2"/>
  <c r="K146" i="2"/>
  <c r="L146" i="2"/>
  <c r="N146" i="2"/>
  <c r="Q146" i="2"/>
  <c r="R146" i="2"/>
  <c r="S146" i="2"/>
  <c r="A147" i="2"/>
  <c r="B147" i="2"/>
  <c r="C147" i="2"/>
  <c r="E147" i="2"/>
  <c r="F147" i="2"/>
  <c r="H147" i="2"/>
  <c r="I147" i="2"/>
  <c r="K147" i="2"/>
  <c r="L147" i="2"/>
  <c r="N147" i="2"/>
  <c r="Q147" i="2"/>
  <c r="R147" i="2"/>
  <c r="S147" i="2"/>
  <c r="A148" i="2"/>
  <c r="B148" i="2"/>
  <c r="C148" i="2"/>
  <c r="E148" i="2"/>
  <c r="F148" i="2"/>
  <c r="H148" i="2"/>
  <c r="I148" i="2"/>
  <c r="K148" i="2"/>
  <c r="L148" i="2"/>
  <c r="N148" i="2"/>
  <c r="Q148" i="2"/>
  <c r="R148" i="2"/>
  <c r="S148" i="2"/>
  <c r="A149" i="2"/>
  <c r="B149" i="2"/>
  <c r="C149" i="2"/>
  <c r="E149" i="2"/>
  <c r="F149" i="2"/>
  <c r="H149" i="2"/>
  <c r="I149" i="2"/>
  <c r="K149" i="2"/>
  <c r="L149" i="2"/>
  <c r="N149" i="2"/>
  <c r="Q149" i="2"/>
  <c r="R149" i="2"/>
  <c r="S149" i="2"/>
  <c r="A150" i="2"/>
  <c r="B150" i="2"/>
  <c r="C150" i="2"/>
  <c r="E150" i="2"/>
  <c r="F150" i="2"/>
  <c r="H150" i="2"/>
  <c r="I150" i="2"/>
  <c r="K150" i="2"/>
  <c r="L150" i="2"/>
  <c r="N150" i="2"/>
  <c r="Q150" i="2"/>
  <c r="R150" i="2"/>
  <c r="S150" i="2"/>
  <c r="A151" i="2"/>
  <c r="B151" i="2"/>
  <c r="C151" i="2"/>
  <c r="E151" i="2"/>
  <c r="F151" i="2"/>
  <c r="H151" i="2"/>
  <c r="I151" i="2"/>
  <c r="K151" i="2"/>
  <c r="L151" i="2"/>
  <c r="N151" i="2"/>
  <c r="Q151" i="2"/>
  <c r="R151" i="2"/>
  <c r="S151" i="2"/>
  <c r="C1" i="15" l="1"/>
  <c r="B1" i="15"/>
  <c r="A1" i="15"/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" i="3"/>
  <c r="D3" i="10" l="1"/>
  <c r="D5" i="10"/>
  <c r="D7" i="10"/>
  <c r="D9" i="10"/>
  <c r="D11" i="10"/>
  <c r="D13" i="10"/>
  <c r="D15" i="10"/>
  <c r="D17" i="10"/>
  <c r="D19" i="10"/>
  <c r="D21" i="10"/>
  <c r="D23" i="10"/>
  <c r="D25" i="10"/>
  <c r="D27" i="10"/>
  <c r="D29" i="10"/>
  <c r="D31" i="10"/>
  <c r="D33" i="10"/>
  <c r="D35" i="10"/>
  <c r="D37" i="10"/>
  <c r="D39" i="10"/>
  <c r="D41" i="10"/>
  <c r="D43" i="10"/>
  <c r="B45" i="10"/>
  <c r="B47" i="10"/>
  <c r="B49" i="10"/>
  <c r="B51" i="10"/>
  <c r="B53" i="10"/>
  <c r="B55" i="10"/>
  <c r="B57" i="10"/>
  <c r="B59" i="10"/>
  <c r="B61" i="10"/>
  <c r="B63" i="10"/>
  <c r="C65" i="10"/>
  <c r="B67" i="10"/>
  <c r="B69" i="10"/>
  <c r="C70" i="10"/>
  <c r="B71" i="10"/>
  <c r="C72" i="10"/>
  <c r="B73" i="10"/>
  <c r="C74" i="10"/>
  <c r="B75" i="10"/>
  <c r="C76" i="10"/>
  <c r="B77" i="10"/>
  <c r="C78" i="10"/>
  <c r="B79" i="10"/>
  <c r="C80" i="10"/>
  <c r="B81" i="10"/>
  <c r="C82" i="10"/>
  <c r="B83" i="10"/>
  <c r="C84" i="10"/>
  <c r="B85" i="10"/>
  <c r="C86" i="10"/>
  <c r="B87" i="10"/>
  <c r="C88" i="10"/>
  <c r="B89" i="10"/>
  <c r="C90" i="10"/>
  <c r="B91" i="10"/>
  <c r="C92" i="10"/>
  <c r="B93" i="10"/>
  <c r="C94" i="10"/>
  <c r="B95" i="10"/>
  <c r="C96" i="10"/>
  <c r="B97" i="10"/>
  <c r="C98" i="10"/>
  <c r="B99" i="10"/>
  <c r="C100" i="10"/>
  <c r="B101" i="10"/>
  <c r="C102" i="10"/>
  <c r="B103" i="10"/>
  <c r="C104" i="10"/>
  <c r="B105" i="10"/>
  <c r="C106" i="10"/>
  <c r="B107" i="10"/>
  <c r="C108" i="10"/>
  <c r="B109" i="10"/>
  <c r="C110" i="10"/>
  <c r="B111" i="10"/>
  <c r="B112" i="10"/>
  <c r="B2" i="10"/>
  <c r="C2" i="10" l="1"/>
  <c r="C112" i="10"/>
  <c r="C111" i="10"/>
  <c r="C109" i="10"/>
  <c r="C107" i="10"/>
  <c r="C105" i="10"/>
  <c r="C103" i="10"/>
  <c r="C101" i="10"/>
  <c r="C99" i="10"/>
  <c r="C97" i="10"/>
  <c r="C95" i="10"/>
  <c r="C93" i="10"/>
  <c r="C91" i="10"/>
  <c r="C89" i="10"/>
  <c r="C87" i="10"/>
  <c r="C85" i="10"/>
  <c r="C83" i="10"/>
  <c r="C81" i="10"/>
  <c r="C79" i="10"/>
  <c r="C77" i="10"/>
  <c r="C75" i="10"/>
  <c r="C73" i="10"/>
  <c r="C71" i="10"/>
  <c r="C69" i="10"/>
  <c r="C67" i="10"/>
  <c r="B65" i="10"/>
  <c r="E2" i="10"/>
  <c r="E112" i="10"/>
  <c r="E111" i="10"/>
  <c r="E109" i="10"/>
  <c r="E107" i="10"/>
  <c r="E105" i="10"/>
  <c r="E103" i="10"/>
  <c r="E101" i="10"/>
  <c r="E99" i="10"/>
  <c r="E97" i="10"/>
  <c r="E95" i="10"/>
  <c r="E93" i="10"/>
  <c r="E91" i="10"/>
  <c r="E89" i="10"/>
  <c r="E87" i="10"/>
  <c r="E85" i="10"/>
  <c r="E83" i="10"/>
  <c r="E81" i="10"/>
  <c r="E79" i="10"/>
  <c r="E77" i="10"/>
  <c r="E75" i="10"/>
  <c r="E73" i="10"/>
  <c r="E71" i="10"/>
  <c r="E69" i="10"/>
  <c r="E67" i="10"/>
  <c r="E65" i="10"/>
  <c r="B110" i="10"/>
  <c r="D110" i="10"/>
  <c r="B108" i="10"/>
  <c r="D108" i="10"/>
  <c r="B106" i="10"/>
  <c r="D106" i="10"/>
  <c r="B104" i="10"/>
  <c r="D104" i="10"/>
  <c r="B102" i="10"/>
  <c r="D102" i="10"/>
  <c r="B100" i="10"/>
  <c r="D100" i="10"/>
  <c r="B98" i="10"/>
  <c r="D98" i="10"/>
  <c r="B96" i="10"/>
  <c r="D96" i="10"/>
  <c r="B94" i="10"/>
  <c r="D94" i="10"/>
  <c r="B92" i="10"/>
  <c r="D92" i="10"/>
  <c r="B90" i="10"/>
  <c r="D90" i="10"/>
  <c r="B88" i="10"/>
  <c r="D88" i="10"/>
  <c r="B86" i="10"/>
  <c r="D86" i="10"/>
  <c r="B84" i="10"/>
  <c r="D84" i="10"/>
  <c r="B82" i="10"/>
  <c r="D82" i="10"/>
  <c r="B80" i="10"/>
  <c r="D80" i="10"/>
  <c r="B78" i="10"/>
  <c r="D78" i="10"/>
  <c r="B76" i="10"/>
  <c r="D76" i="10"/>
  <c r="B74" i="10"/>
  <c r="D74" i="10"/>
  <c r="B72" i="10"/>
  <c r="D72" i="10"/>
  <c r="B70" i="10"/>
  <c r="D70" i="10"/>
  <c r="B68" i="10"/>
  <c r="D68" i="10"/>
  <c r="C68" i="10"/>
  <c r="E68" i="10"/>
  <c r="B66" i="10"/>
  <c r="D66" i="10"/>
  <c r="C66" i="10"/>
  <c r="E66" i="10"/>
  <c r="C64" i="10"/>
  <c r="E64" i="10"/>
  <c r="D64" i="10"/>
  <c r="B64" i="10"/>
  <c r="C62" i="10"/>
  <c r="E62" i="10"/>
  <c r="D62" i="10"/>
  <c r="B62" i="10"/>
  <c r="C60" i="10"/>
  <c r="E60" i="10"/>
  <c r="D60" i="10"/>
  <c r="B60" i="10"/>
  <c r="C58" i="10"/>
  <c r="E58" i="10"/>
  <c r="D58" i="10"/>
  <c r="B58" i="10"/>
  <c r="C56" i="10"/>
  <c r="E56" i="10"/>
  <c r="D56" i="10"/>
  <c r="B56" i="10"/>
  <c r="C54" i="10"/>
  <c r="E54" i="10"/>
  <c r="D54" i="10"/>
  <c r="B54" i="10"/>
  <c r="C52" i="10"/>
  <c r="E52" i="10"/>
  <c r="D52" i="10"/>
  <c r="B52" i="10"/>
  <c r="C50" i="10"/>
  <c r="E50" i="10"/>
  <c r="D50" i="10"/>
  <c r="B50" i="10"/>
  <c r="C48" i="10"/>
  <c r="E48" i="10"/>
  <c r="D48" i="10"/>
  <c r="B48" i="10"/>
  <c r="C46" i="10"/>
  <c r="E46" i="10"/>
  <c r="D46" i="10"/>
  <c r="B46" i="10"/>
  <c r="C44" i="10"/>
  <c r="B44" i="10"/>
  <c r="E44" i="10"/>
  <c r="D44" i="10"/>
  <c r="C42" i="10"/>
  <c r="E42" i="10"/>
  <c r="B42" i="10"/>
  <c r="D42" i="10"/>
  <c r="C40" i="10"/>
  <c r="E40" i="10"/>
  <c r="B40" i="10"/>
  <c r="D40" i="10"/>
  <c r="C38" i="10"/>
  <c r="E38" i="10"/>
  <c r="B38" i="10"/>
  <c r="D38" i="10"/>
  <c r="C36" i="10"/>
  <c r="E36" i="10"/>
  <c r="B36" i="10"/>
  <c r="D36" i="10"/>
  <c r="C34" i="10"/>
  <c r="E34" i="10"/>
  <c r="B34" i="10"/>
  <c r="D34" i="10"/>
  <c r="C32" i="10"/>
  <c r="E32" i="10"/>
  <c r="B32" i="10"/>
  <c r="D32" i="10"/>
  <c r="C30" i="10"/>
  <c r="E30" i="10"/>
  <c r="B30" i="10"/>
  <c r="D30" i="10"/>
  <c r="C28" i="10"/>
  <c r="E28" i="10"/>
  <c r="B28" i="10"/>
  <c r="D28" i="10"/>
  <c r="C26" i="10"/>
  <c r="E26" i="10"/>
  <c r="B26" i="10"/>
  <c r="D26" i="10"/>
  <c r="C24" i="10"/>
  <c r="E24" i="10"/>
  <c r="B24" i="10"/>
  <c r="D24" i="10"/>
  <c r="C22" i="10"/>
  <c r="E22" i="10"/>
  <c r="B22" i="10"/>
  <c r="D22" i="10"/>
  <c r="C20" i="10"/>
  <c r="E20" i="10"/>
  <c r="B20" i="10"/>
  <c r="D20" i="10"/>
  <c r="C18" i="10"/>
  <c r="E18" i="10"/>
  <c r="B18" i="10"/>
  <c r="D18" i="10"/>
  <c r="C16" i="10"/>
  <c r="E16" i="10"/>
  <c r="B16" i="10"/>
  <c r="D16" i="10"/>
  <c r="C14" i="10"/>
  <c r="E14" i="10"/>
  <c r="B14" i="10"/>
  <c r="D14" i="10"/>
  <c r="C12" i="10"/>
  <c r="E12" i="10"/>
  <c r="B12" i="10"/>
  <c r="D12" i="10"/>
  <c r="C10" i="10"/>
  <c r="E10" i="10"/>
  <c r="B10" i="10"/>
  <c r="D10" i="10"/>
  <c r="C8" i="10"/>
  <c r="E8" i="10"/>
  <c r="B8" i="10"/>
  <c r="D8" i="10"/>
  <c r="C6" i="10"/>
  <c r="E6" i="10"/>
  <c r="B6" i="10"/>
  <c r="D6" i="10"/>
  <c r="C4" i="10"/>
  <c r="E4" i="10"/>
  <c r="B4" i="10"/>
  <c r="D4" i="10"/>
  <c r="E110" i="10"/>
  <c r="E108" i="10"/>
  <c r="E106" i="10"/>
  <c r="E104" i="10"/>
  <c r="E102" i="10"/>
  <c r="E100" i="10"/>
  <c r="E98" i="10"/>
  <c r="E96" i="10"/>
  <c r="E94" i="10"/>
  <c r="E92" i="10"/>
  <c r="E90" i="10"/>
  <c r="E88" i="10"/>
  <c r="E86" i="10"/>
  <c r="E84" i="10"/>
  <c r="E82" i="10"/>
  <c r="E80" i="10"/>
  <c r="E78" i="10"/>
  <c r="E76" i="10"/>
  <c r="E74" i="10"/>
  <c r="E72" i="10"/>
  <c r="E70" i="10"/>
  <c r="C63" i="10"/>
  <c r="E63" i="10"/>
  <c r="C61" i="10"/>
  <c r="E61" i="10"/>
  <c r="C59" i="10"/>
  <c r="E59" i="10"/>
  <c r="C57" i="10"/>
  <c r="E57" i="10"/>
  <c r="C55" i="10"/>
  <c r="E55" i="10"/>
  <c r="C53" i="10"/>
  <c r="E53" i="10"/>
  <c r="C51" i="10"/>
  <c r="E51" i="10"/>
  <c r="C49" i="10"/>
  <c r="E49" i="10"/>
  <c r="C47" i="10"/>
  <c r="E47" i="10"/>
  <c r="C45" i="10"/>
  <c r="E45" i="10"/>
  <c r="C43" i="10"/>
  <c r="E43" i="10"/>
  <c r="B43" i="10"/>
  <c r="C41" i="10"/>
  <c r="E41" i="10"/>
  <c r="B41" i="10"/>
  <c r="C39" i="10"/>
  <c r="E39" i="10"/>
  <c r="B39" i="10"/>
  <c r="C37" i="10"/>
  <c r="E37" i="10"/>
  <c r="B37" i="10"/>
  <c r="C35" i="10"/>
  <c r="E35" i="10"/>
  <c r="B35" i="10"/>
  <c r="C33" i="10"/>
  <c r="E33" i="10"/>
  <c r="B33" i="10"/>
  <c r="C31" i="10"/>
  <c r="E31" i="10"/>
  <c r="B31" i="10"/>
  <c r="C29" i="10"/>
  <c r="E29" i="10"/>
  <c r="B29" i="10"/>
  <c r="C27" i="10"/>
  <c r="E27" i="10"/>
  <c r="B27" i="10"/>
  <c r="C25" i="10"/>
  <c r="E25" i="10"/>
  <c r="B25" i="10"/>
  <c r="C23" i="10"/>
  <c r="E23" i="10"/>
  <c r="B23" i="10"/>
  <c r="C21" i="10"/>
  <c r="E21" i="10"/>
  <c r="B21" i="10"/>
  <c r="C19" i="10"/>
  <c r="E19" i="10"/>
  <c r="B19" i="10"/>
  <c r="C17" i="10"/>
  <c r="E17" i="10"/>
  <c r="B17" i="10"/>
  <c r="C15" i="10"/>
  <c r="E15" i="10"/>
  <c r="B15" i="10"/>
  <c r="C13" i="10"/>
  <c r="E13" i="10"/>
  <c r="B13" i="10"/>
  <c r="C11" i="10"/>
  <c r="E11" i="10"/>
  <c r="B11" i="10"/>
  <c r="C9" i="10"/>
  <c r="E9" i="10"/>
  <c r="B9" i="10"/>
  <c r="C7" i="10"/>
  <c r="E7" i="10"/>
  <c r="B7" i="10"/>
  <c r="C5" i="10"/>
  <c r="E5" i="10"/>
  <c r="B5" i="10"/>
  <c r="C3" i="10"/>
  <c r="E3" i="10"/>
  <c r="B3" i="10"/>
  <c r="D2" i="10"/>
  <c r="F2" i="10" s="1"/>
  <c r="D112" i="10"/>
  <c r="D111" i="10"/>
  <c r="D109" i="10"/>
  <c r="D107" i="10"/>
  <c r="D105" i="10"/>
  <c r="D103" i="10"/>
  <c r="D101" i="10"/>
  <c r="D99" i="10"/>
  <c r="D97" i="10"/>
  <c r="D95" i="10"/>
  <c r="D93" i="10"/>
  <c r="D91" i="10"/>
  <c r="D89" i="10"/>
  <c r="D87" i="10"/>
  <c r="D85" i="10"/>
  <c r="D83" i="10"/>
  <c r="D81" i="10"/>
  <c r="D79" i="10"/>
  <c r="D77" i="10"/>
  <c r="D75" i="10"/>
  <c r="D73" i="10"/>
  <c r="D71" i="10"/>
  <c r="D69" i="10"/>
  <c r="D67" i="10"/>
  <c r="D65" i="10"/>
  <c r="D63" i="10"/>
  <c r="D61" i="10"/>
  <c r="D59" i="10"/>
  <c r="D57" i="10"/>
  <c r="D55" i="10"/>
  <c r="D53" i="10"/>
  <c r="D51" i="10"/>
  <c r="D49" i="10"/>
  <c r="D47" i="10"/>
  <c r="D45" i="10"/>
  <c r="B44" i="4"/>
  <c r="F44" i="4" s="1"/>
  <c r="B45" i="4"/>
  <c r="F45" i="4" s="1"/>
  <c r="B46" i="4"/>
  <c r="F46" i="4" s="1"/>
  <c r="B47" i="4"/>
  <c r="F47" i="4" s="1"/>
  <c r="B48" i="4"/>
  <c r="F48" i="4" s="1"/>
  <c r="B49" i="4"/>
  <c r="F49" i="4" s="1"/>
  <c r="B50" i="4"/>
  <c r="F50" i="4" s="1"/>
  <c r="B51" i="4"/>
  <c r="F51" i="4" s="1"/>
  <c r="B52" i="4"/>
  <c r="F52" i="4" s="1"/>
  <c r="B53" i="4"/>
  <c r="F53" i="4" s="1"/>
  <c r="B54" i="4"/>
  <c r="F54" i="4" s="1"/>
  <c r="B25" i="4"/>
  <c r="F25" i="4" s="1"/>
  <c r="B26" i="4"/>
  <c r="F26" i="4" s="1"/>
  <c r="B27" i="4"/>
  <c r="F27" i="4" s="1"/>
  <c r="B28" i="4"/>
  <c r="F28" i="4" s="1"/>
  <c r="B29" i="4"/>
  <c r="F29" i="4" s="1"/>
  <c r="B30" i="4"/>
  <c r="F30" i="4" s="1"/>
  <c r="B31" i="4"/>
  <c r="F31" i="4" s="1"/>
  <c r="B32" i="4"/>
  <c r="F32" i="4" s="1"/>
  <c r="B33" i="4"/>
  <c r="F33" i="4" s="1"/>
  <c r="B34" i="4"/>
  <c r="F34" i="4" s="1"/>
  <c r="B35" i="4"/>
  <c r="F35" i="4" s="1"/>
  <c r="B36" i="4"/>
  <c r="F36" i="4" s="1"/>
  <c r="B37" i="4"/>
  <c r="F37" i="4" s="1"/>
  <c r="B38" i="4"/>
  <c r="F38" i="4" s="1"/>
  <c r="B39" i="4"/>
  <c r="F39" i="4" s="1"/>
  <c r="B40" i="4"/>
  <c r="F40" i="4" s="1"/>
  <c r="B41" i="4"/>
  <c r="F41" i="4" s="1"/>
  <c r="B42" i="4"/>
  <c r="F42" i="4" s="1"/>
  <c r="B43" i="4"/>
  <c r="F43" i="4" s="1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" i="4"/>
  <c r="B3" i="4"/>
  <c r="P330" i="4"/>
  <c r="P331" i="4"/>
  <c r="P332" i="4"/>
  <c r="P333" i="4"/>
  <c r="H2" i="10" l="1"/>
  <c r="K3" i="7"/>
  <c r="K33" i="7"/>
  <c r="K19" i="7"/>
  <c r="K14" i="7"/>
  <c r="K18" i="7"/>
  <c r="K4" i="7"/>
  <c r="K37" i="7"/>
  <c r="K15" i="7"/>
  <c r="K7" i="7"/>
  <c r="K12" i="7"/>
  <c r="K23" i="7"/>
  <c r="K30" i="7"/>
  <c r="K22" i="7"/>
  <c r="K20" i="7"/>
  <c r="K8" i="7"/>
  <c r="K9" i="7"/>
  <c r="K11" i="7"/>
  <c r="K25" i="7"/>
  <c r="K27" i="7"/>
  <c r="K34" i="7"/>
  <c r="C35" i="7" s="1"/>
  <c r="K26" i="7"/>
  <c r="C27" i="7" s="1"/>
  <c r="K32" i="7"/>
  <c r="C33" i="7" s="1"/>
  <c r="K31" i="7"/>
  <c r="K16" i="7"/>
  <c r="K38" i="7"/>
  <c r="K17" i="7"/>
  <c r="K10" i="7"/>
  <c r="C11" i="7" s="1"/>
  <c r="K35" i="7"/>
  <c r="K2" i="7"/>
  <c r="K36" i="7"/>
  <c r="C37" i="7" s="1"/>
  <c r="K24" i="7"/>
  <c r="C25" i="7" s="1"/>
  <c r="K41" i="7"/>
  <c r="K40" i="7"/>
  <c r="C41" i="7" s="1"/>
  <c r="K39" i="7"/>
  <c r="K6" i="7"/>
  <c r="K28" i="7"/>
  <c r="C29" i="7" s="1"/>
  <c r="K5" i="7"/>
  <c r="K21" i="7"/>
  <c r="K13" i="7"/>
  <c r="K29" i="7"/>
  <c r="J2" i="7"/>
  <c r="J6" i="7"/>
  <c r="J15" i="7"/>
  <c r="J19" i="7"/>
  <c r="J23" i="7"/>
  <c r="J27" i="7"/>
  <c r="J38" i="7"/>
  <c r="J25" i="7"/>
  <c r="J10" i="7"/>
  <c r="C10" i="7" s="1"/>
  <c r="J14" i="7"/>
  <c r="J30" i="7"/>
  <c r="J34" i="7"/>
  <c r="C34" i="7" s="1"/>
  <c r="J36" i="7"/>
  <c r="C36" i="7" s="1"/>
  <c r="J20" i="7"/>
  <c r="J3" i="7"/>
  <c r="J5" i="7"/>
  <c r="J9" i="7"/>
  <c r="J18" i="7"/>
  <c r="J22" i="7"/>
  <c r="J26" i="7"/>
  <c r="C26" i="7" s="1"/>
  <c r="J37" i="7"/>
  <c r="J41" i="7"/>
  <c r="J32" i="7"/>
  <c r="C32" i="7" s="1"/>
  <c r="J11" i="7"/>
  <c r="J39" i="7"/>
  <c r="J13" i="7"/>
  <c r="J17" i="7"/>
  <c r="J21" i="7"/>
  <c r="J29" i="7"/>
  <c r="J33" i="7"/>
  <c r="J40" i="7"/>
  <c r="C40" i="7" s="1"/>
  <c r="J24" i="7"/>
  <c r="C24" i="7" s="1"/>
  <c r="J4" i="7"/>
  <c r="J8" i="7"/>
  <c r="J12" i="7"/>
  <c r="J16" i="7"/>
  <c r="J28" i="7"/>
  <c r="C28" i="7" s="1"/>
  <c r="J7" i="7"/>
  <c r="J31" i="7"/>
  <c r="J35" i="7"/>
  <c r="F103" i="10"/>
  <c r="F69" i="10"/>
  <c r="F111" i="10"/>
  <c r="F93" i="10"/>
  <c r="K2" i="10"/>
  <c r="F101" i="10"/>
  <c r="F77" i="10"/>
  <c r="F85" i="10"/>
  <c r="F109" i="10"/>
  <c r="F107" i="10"/>
  <c r="F71" i="10"/>
  <c r="F79" i="10"/>
  <c r="F87" i="10"/>
  <c r="F95" i="10"/>
  <c r="F83" i="10"/>
  <c r="F91" i="10"/>
  <c r="F99" i="10"/>
  <c r="F65" i="10"/>
  <c r="F89" i="10"/>
  <c r="F67" i="10"/>
  <c r="F75" i="10"/>
  <c r="F112" i="10"/>
  <c r="F73" i="10"/>
  <c r="F97" i="10"/>
  <c r="F81" i="10"/>
  <c r="F105" i="10"/>
  <c r="C42" i="4"/>
  <c r="H42" i="4"/>
  <c r="C40" i="4"/>
  <c r="H40" i="4"/>
  <c r="C38" i="4"/>
  <c r="H38" i="4"/>
  <c r="C36" i="4"/>
  <c r="H36" i="4"/>
  <c r="C34" i="4"/>
  <c r="H34" i="4"/>
  <c r="C32" i="4"/>
  <c r="H32" i="4"/>
  <c r="C30" i="4"/>
  <c r="H30" i="4"/>
  <c r="C28" i="4"/>
  <c r="H28" i="4"/>
  <c r="C26" i="4"/>
  <c r="H26" i="4"/>
  <c r="C54" i="4"/>
  <c r="H54" i="4"/>
  <c r="C52" i="4"/>
  <c r="H52" i="4"/>
  <c r="C50" i="4"/>
  <c r="H50" i="4"/>
  <c r="C48" i="4"/>
  <c r="H48" i="4"/>
  <c r="C46" i="4"/>
  <c r="H46" i="4"/>
  <c r="C44" i="4"/>
  <c r="H44" i="4"/>
  <c r="C3" i="4"/>
  <c r="F3" i="4"/>
  <c r="C43" i="4"/>
  <c r="H43" i="4"/>
  <c r="C41" i="4"/>
  <c r="H41" i="4"/>
  <c r="C39" i="4"/>
  <c r="H39" i="4"/>
  <c r="C37" i="4"/>
  <c r="H37" i="4"/>
  <c r="C35" i="4"/>
  <c r="H35" i="4"/>
  <c r="C33" i="4"/>
  <c r="H33" i="4"/>
  <c r="C31" i="4"/>
  <c r="H31" i="4"/>
  <c r="C29" i="4"/>
  <c r="H29" i="4"/>
  <c r="C27" i="4"/>
  <c r="H27" i="4"/>
  <c r="C25" i="4"/>
  <c r="H25" i="4"/>
  <c r="C53" i="4"/>
  <c r="H53" i="4"/>
  <c r="C51" i="4"/>
  <c r="H51" i="4"/>
  <c r="C49" i="4"/>
  <c r="H49" i="4"/>
  <c r="C47" i="4"/>
  <c r="H47" i="4"/>
  <c r="C45" i="4"/>
  <c r="H45" i="4"/>
  <c r="G42" i="4"/>
  <c r="I42" i="4" s="1"/>
  <c r="G40" i="4"/>
  <c r="I40" i="4" s="1"/>
  <c r="G38" i="4"/>
  <c r="I38" i="4" s="1"/>
  <c r="G36" i="4"/>
  <c r="I36" i="4" s="1"/>
  <c r="G34" i="4"/>
  <c r="I34" i="4" s="1"/>
  <c r="G32" i="4"/>
  <c r="I32" i="4" s="1"/>
  <c r="G30" i="4"/>
  <c r="I30" i="4" s="1"/>
  <c r="G28" i="4"/>
  <c r="I28" i="4" s="1"/>
  <c r="G26" i="4"/>
  <c r="I26" i="4" s="1"/>
  <c r="G54" i="4"/>
  <c r="I54" i="4" s="1"/>
  <c r="G52" i="4"/>
  <c r="I52" i="4" s="1"/>
  <c r="G50" i="4"/>
  <c r="I50" i="4" s="1"/>
  <c r="G48" i="4"/>
  <c r="I48" i="4" s="1"/>
  <c r="G46" i="4"/>
  <c r="I46" i="4" s="1"/>
  <c r="G44" i="4"/>
  <c r="I44" i="4" s="1"/>
  <c r="H3" i="4"/>
  <c r="G3" i="4"/>
  <c r="I3" i="4" s="1"/>
  <c r="G43" i="4"/>
  <c r="I43" i="4" s="1"/>
  <c r="G41" i="4"/>
  <c r="I41" i="4" s="1"/>
  <c r="G39" i="4"/>
  <c r="I39" i="4" s="1"/>
  <c r="G37" i="4"/>
  <c r="I37" i="4" s="1"/>
  <c r="G35" i="4"/>
  <c r="I35" i="4" s="1"/>
  <c r="G33" i="4"/>
  <c r="I33" i="4" s="1"/>
  <c r="G31" i="4"/>
  <c r="I31" i="4" s="1"/>
  <c r="G29" i="4"/>
  <c r="I29" i="4" s="1"/>
  <c r="G27" i="4"/>
  <c r="I27" i="4" s="1"/>
  <c r="G25" i="4"/>
  <c r="I25" i="4" s="1"/>
  <c r="G53" i="4"/>
  <c r="I53" i="4" s="1"/>
  <c r="G51" i="4"/>
  <c r="I51" i="4" s="1"/>
  <c r="G49" i="4"/>
  <c r="I49" i="4" s="1"/>
  <c r="G47" i="4"/>
  <c r="I47" i="4" s="1"/>
  <c r="G45" i="4"/>
  <c r="I45" i="4" s="1"/>
  <c r="F47" i="10"/>
  <c r="F51" i="10"/>
  <c r="F55" i="10"/>
  <c r="F59" i="10"/>
  <c r="F63" i="10"/>
  <c r="F45" i="10"/>
  <c r="F49" i="10"/>
  <c r="F53" i="10"/>
  <c r="F57" i="10"/>
  <c r="F61" i="10"/>
  <c r="F5" i="10"/>
  <c r="F9" i="10"/>
  <c r="F13" i="10"/>
  <c r="F17" i="10"/>
  <c r="F21" i="10"/>
  <c r="F25" i="10"/>
  <c r="F29" i="10"/>
  <c r="F33" i="10"/>
  <c r="F37" i="10"/>
  <c r="F41" i="10"/>
  <c r="F4" i="10"/>
  <c r="F6" i="10"/>
  <c r="F8" i="10"/>
  <c r="F10" i="10"/>
  <c r="F12" i="10"/>
  <c r="F14" i="10"/>
  <c r="F16" i="10"/>
  <c r="F18" i="10"/>
  <c r="F20" i="10"/>
  <c r="F22" i="10"/>
  <c r="F24" i="10"/>
  <c r="F26" i="10"/>
  <c r="F28" i="10"/>
  <c r="F30" i="10"/>
  <c r="F32" i="10"/>
  <c r="F34" i="10"/>
  <c r="F36" i="10"/>
  <c r="F38" i="10"/>
  <c r="F40" i="10"/>
  <c r="F42" i="10"/>
  <c r="F3" i="10"/>
  <c r="I2" i="10"/>
  <c r="F7" i="10"/>
  <c r="F11" i="10"/>
  <c r="F15" i="10"/>
  <c r="F19" i="10"/>
  <c r="F23" i="10"/>
  <c r="F27" i="10"/>
  <c r="F31" i="10"/>
  <c r="F35" i="10"/>
  <c r="F39" i="10"/>
  <c r="F43" i="10"/>
  <c r="F44" i="10"/>
  <c r="F46" i="10"/>
  <c r="F48" i="10"/>
  <c r="F50" i="10"/>
  <c r="F52" i="10"/>
  <c r="F54" i="10"/>
  <c r="F56" i="10"/>
  <c r="F58" i="10"/>
  <c r="F60" i="10"/>
  <c r="F62" i="10"/>
  <c r="F64" i="10"/>
  <c r="F66" i="10"/>
  <c r="F68" i="10"/>
  <c r="F70" i="10"/>
  <c r="F72" i="10"/>
  <c r="F74" i="10"/>
  <c r="F76" i="10"/>
  <c r="F78" i="10"/>
  <c r="F80" i="10"/>
  <c r="F82" i="10"/>
  <c r="F84" i="10"/>
  <c r="F86" i="10"/>
  <c r="F88" i="10"/>
  <c r="F90" i="10"/>
  <c r="F92" i="10"/>
  <c r="F94" i="10"/>
  <c r="F96" i="10"/>
  <c r="F98" i="10"/>
  <c r="F100" i="10"/>
  <c r="F102" i="10"/>
  <c r="F104" i="10"/>
  <c r="F106" i="10"/>
  <c r="F108" i="10"/>
  <c r="F110" i="10"/>
  <c r="J2" i="10"/>
  <c r="G3" i="3"/>
  <c r="H2" i="3"/>
  <c r="H18" i="3"/>
  <c r="H16" i="3"/>
  <c r="H14" i="3"/>
  <c r="H12" i="3"/>
  <c r="H10" i="3"/>
  <c r="H8" i="3"/>
  <c r="H6" i="3"/>
  <c r="H4" i="3"/>
  <c r="G2" i="3"/>
  <c r="G18" i="3"/>
  <c r="G16" i="3"/>
  <c r="G14" i="3"/>
  <c r="G12" i="3"/>
  <c r="G10" i="3"/>
  <c r="G8" i="3"/>
  <c r="G6" i="3"/>
  <c r="G4" i="3"/>
  <c r="H19" i="3"/>
  <c r="H17" i="3"/>
  <c r="H15" i="3"/>
  <c r="H13" i="3"/>
  <c r="H11" i="3"/>
  <c r="H9" i="3"/>
  <c r="H7" i="3"/>
  <c r="H5" i="3"/>
  <c r="H3" i="3"/>
  <c r="G19" i="3"/>
  <c r="G17" i="3"/>
  <c r="G15" i="3"/>
  <c r="G13" i="3"/>
  <c r="G11" i="3"/>
  <c r="G9" i="3"/>
  <c r="G7" i="3"/>
  <c r="G5" i="3"/>
  <c r="D39" i="7"/>
  <c r="D23" i="7"/>
  <c r="D31" i="7"/>
  <c r="D19" i="7"/>
  <c r="D21" i="7"/>
  <c r="D17" i="7"/>
  <c r="D15" i="7"/>
  <c r="D13" i="7"/>
  <c r="D9" i="7"/>
  <c r="D7" i="7"/>
  <c r="D5" i="7"/>
  <c r="D3" i="7"/>
  <c r="D3" i="3"/>
  <c r="E3" i="3"/>
  <c r="F3" i="3"/>
  <c r="D4" i="3"/>
  <c r="E4" i="3"/>
  <c r="F4" i="3"/>
  <c r="D5" i="3"/>
  <c r="E5" i="3"/>
  <c r="F5" i="3"/>
  <c r="D6" i="3"/>
  <c r="E6" i="3"/>
  <c r="F6" i="3"/>
  <c r="D7" i="3"/>
  <c r="E7" i="3"/>
  <c r="F7" i="3"/>
  <c r="D8" i="3"/>
  <c r="E8" i="3"/>
  <c r="F8" i="3"/>
  <c r="D9" i="3"/>
  <c r="E9" i="3"/>
  <c r="F9" i="3"/>
  <c r="D10" i="3"/>
  <c r="E10" i="3"/>
  <c r="F10" i="3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D17" i="3"/>
  <c r="E17" i="3"/>
  <c r="F17" i="3"/>
  <c r="D18" i="3"/>
  <c r="E18" i="3"/>
  <c r="F18" i="3"/>
  <c r="D19" i="3"/>
  <c r="E19" i="3"/>
  <c r="F19" i="3"/>
  <c r="F2" i="3"/>
  <c r="E2" i="3"/>
  <c r="D2" i="3"/>
  <c r="D48" i="4"/>
  <c r="D46" i="4"/>
  <c r="D47" i="4"/>
  <c r="D50" i="4"/>
  <c r="D45" i="4"/>
  <c r="D53" i="4"/>
  <c r="D44" i="4"/>
  <c r="D52" i="4"/>
  <c r="D49" i="4"/>
  <c r="D54" i="4"/>
  <c r="D51" i="4"/>
  <c r="D26" i="4"/>
  <c r="D30" i="4"/>
  <c r="D38" i="4"/>
  <c r="D37" i="4"/>
  <c r="D6" i="4"/>
  <c r="D17" i="4"/>
  <c r="D33" i="4"/>
  <c r="D27" i="4"/>
  <c r="D16" i="4"/>
  <c r="D5" i="4"/>
  <c r="D35" i="4"/>
  <c r="D41" i="4"/>
  <c r="D4" i="4"/>
  <c r="D31" i="4"/>
  <c r="D19" i="4"/>
  <c r="D20" i="4"/>
  <c r="D8" i="4"/>
  <c r="D15" i="4"/>
  <c r="D9" i="4"/>
  <c r="D43" i="4"/>
  <c r="D10" i="4"/>
  <c r="D11" i="4"/>
  <c r="D36" i="4"/>
  <c r="D2" i="4"/>
  <c r="D13" i="4"/>
  <c r="D34" i="4"/>
  <c r="D7" i="4"/>
  <c r="D14" i="4"/>
  <c r="D29" i="4"/>
  <c r="D12" i="4"/>
  <c r="D42" i="4"/>
  <c r="D39" i="4"/>
  <c r="D28" i="4"/>
  <c r="D25" i="4"/>
  <c r="D32" i="4"/>
  <c r="D22" i="4"/>
  <c r="D18" i="4"/>
  <c r="D3" i="4"/>
  <c r="D21" i="4"/>
  <c r="D23" i="4"/>
  <c r="D40" i="4"/>
  <c r="P203" i="4"/>
  <c r="Q3" i="4"/>
  <c r="P204" i="4"/>
  <c r="Q4" i="4"/>
  <c r="P205" i="4"/>
  <c r="Q5" i="4"/>
  <c r="P206" i="4"/>
  <c r="Q6" i="4"/>
  <c r="P207" i="4"/>
  <c r="Q7" i="4"/>
  <c r="P208" i="4"/>
  <c r="Q8" i="4"/>
  <c r="P209" i="4"/>
  <c r="Q9" i="4"/>
  <c r="P210" i="4"/>
  <c r="Q10" i="4"/>
  <c r="P211" i="4"/>
  <c r="Q11" i="4"/>
  <c r="P212" i="4"/>
  <c r="Q12" i="4"/>
  <c r="P213" i="4"/>
  <c r="Q13" i="4"/>
  <c r="P214" i="4"/>
  <c r="Q14" i="4"/>
  <c r="P215" i="4"/>
  <c r="Q15" i="4"/>
  <c r="P216" i="4"/>
  <c r="Q16" i="4"/>
  <c r="P217" i="4"/>
  <c r="Q17" i="4"/>
  <c r="P218" i="4"/>
  <c r="Q18" i="4"/>
  <c r="P219" i="4"/>
  <c r="Q19" i="4"/>
  <c r="P220" i="4"/>
  <c r="Q20" i="4"/>
  <c r="P221" i="4"/>
  <c r="Q21" i="4"/>
  <c r="P222" i="4"/>
  <c r="Q22" i="4"/>
  <c r="P223" i="4"/>
  <c r="Q23" i="4"/>
  <c r="P224" i="4"/>
  <c r="Q24" i="4"/>
  <c r="P225" i="4"/>
  <c r="Q25" i="4"/>
  <c r="P226" i="4"/>
  <c r="Q26" i="4"/>
  <c r="P227" i="4"/>
  <c r="Q27" i="4"/>
  <c r="P228" i="4"/>
  <c r="Q28" i="4"/>
  <c r="P229" i="4"/>
  <c r="Q29" i="4"/>
  <c r="P230" i="4"/>
  <c r="Q30" i="4"/>
  <c r="P231" i="4"/>
  <c r="Q31" i="4"/>
  <c r="P232" i="4"/>
  <c r="Q32" i="4"/>
  <c r="P233" i="4"/>
  <c r="Q33" i="4"/>
  <c r="P234" i="4"/>
  <c r="Q34" i="4"/>
  <c r="P235" i="4"/>
  <c r="Q35" i="4"/>
  <c r="P236" i="4"/>
  <c r="Q36" i="4"/>
  <c r="P237" i="4"/>
  <c r="Q37" i="4"/>
  <c r="P238" i="4"/>
  <c r="Q38" i="4"/>
  <c r="P239" i="4"/>
  <c r="Q39" i="4"/>
  <c r="P240" i="4"/>
  <c r="Q40" i="4"/>
  <c r="P241" i="4"/>
  <c r="Q41" i="4"/>
  <c r="P242" i="4"/>
  <c r="Q42" i="4"/>
  <c r="P243" i="4"/>
  <c r="Q43" i="4"/>
  <c r="P244" i="4"/>
  <c r="Q44" i="4"/>
  <c r="P245" i="4"/>
  <c r="Q45" i="4"/>
  <c r="P246" i="4"/>
  <c r="Q46" i="4"/>
  <c r="P247" i="4"/>
  <c r="Q47" i="4"/>
  <c r="P248" i="4"/>
  <c r="Q48" i="4"/>
  <c r="P249" i="4"/>
  <c r="Q49" i="4"/>
  <c r="P250" i="4"/>
  <c r="Q50" i="4"/>
  <c r="P251" i="4"/>
  <c r="Q51" i="4"/>
  <c r="P252" i="4"/>
  <c r="Q52" i="4"/>
  <c r="P253" i="4"/>
  <c r="Q53" i="4"/>
  <c r="P254" i="4"/>
  <c r="Q54" i="4"/>
  <c r="P255" i="4"/>
  <c r="Q55" i="4"/>
  <c r="P256" i="4"/>
  <c r="Q56" i="4"/>
  <c r="P257" i="4"/>
  <c r="Q57" i="4"/>
  <c r="P258" i="4"/>
  <c r="Q58" i="4"/>
  <c r="P259" i="4"/>
  <c r="Q59" i="4"/>
  <c r="P260" i="4"/>
  <c r="Q60" i="4"/>
  <c r="P261" i="4"/>
  <c r="Q61" i="4"/>
  <c r="P262" i="4"/>
  <c r="Q62" i="4"/>
  <c r="P263" i="4"/>
  <c r="Q63" i="4"/>
  <c r="P264" i="4"/>
  <c r="Q64" i="4"/>
  <c r="P265" i="4"/>
  <c r="Q65" i="4"/>
  <c r="P266" i="4"/>
  <c r="Q66" i="4"/>
  <c r="P267" i="4"/>
  <c r="Q67" i="4"/>
  <c r="P268" i="4"/>
  <c r="Q68" i="4"/>
  <c r="P269" i="4"/>
  <c r="Q69" i="4"/>
  <c r="P270" i="4"/>
  <c r="Q70" i="4"/>
  <c r="P271" i="4"/>
  <c r="Q71" i="4"/>
  <c r="P272" i="4"/>
  <c r="Q72" i="4"/>
  <c r="P273" i="4"/>
  <c r="Q73" i="4"/>
  <c r="P274" i="4"/>
  <c r="Q74" i="4"/>
  <c r="P275" i="4"/>
  <c r="Q75" i="4"/>
  <c r="P276" i="4"/>
  <c r="Q76" i="4"/>
  <c r="P277" i="4"/>
  <c r="Q77" i="4"/>
  <c r="P278" i="4"/>
  <c r="Q78" i="4"/>
  <c r="P279" i="4"/>
  <c r="Q79" i="4"/>
  <c r="P280" i="4"/>
  <c r="Q80" i="4"/>
  <c r="P281" i="4"/>
  <c r="Q81" i="4"/>
  <c r="P282" i="4"/>
  <c r="Q82" i="4"/>
  <c r="P283" i="4"/>
  <c r="Q83" i="4"/>
  <c r="P284" i="4"/>
  <c r="Q84" i="4"/>
  <c r="P285" i="4"/>
  <c r="Q85" i="4"/>
  <c r="P286" i="4"/>
  <c r="Q86" i="4"/>
  <c r="P287" i="4"/>
  <c r="Q87" i="4"/>
  <c r="P288" i="4"/>
  <c r="Q88" i="4"/>
  <c r="P289" i="4"/>
  <c r="Q89" i="4"/>
  <c r="P290" i="4"/>
  <c r="Q90" i="4"/>
  <c r="P291" i="4"/>
  <c r="Q91" i="4"/>
  <c r="P292" i="4"/>
  <c r="Q92" i="4"/>
  <c r="P293" i="4"/>
  <c r="Q93" i="4"/>
  <c r="P294" i="4"/>
  <c r="Q94" i="4"/>
  <c r="P295" i="4"/>
  <c r="Q95" i="4"/>
  <c r="P296" i="4"/>
  <c r="Q96" i="4"/>
  <c r="P297" i="4"/>
  <c r="Q97" i="4"/>
  <c r="P298" i="4"/>
  <c r="Q98" i="4"/>
  <c r="P299" i="4"/>
  <c r="Q99" i="4"/>
  <c r="P300" i="4"/>
  <c r="Q100" i="4"/>
  <c r="P301" i="4"/>
  <c r="Q101" i="4"/>
  <c r="P302" i="4"/>
  <c r="Q102" i="4"/>
  <c r="P303" i="4"/>
  <c r="Q103" i="4"/>
  <c r="P304" i="4"/>
  <c r="Q104" i="4"/>
  <c r="P305" i="4"/>
  <c r="Q105" i="4"/>
  <c r="P306" i="4"/>
  <c r="Q106" i="4"/>
  <c r="P307" i="4"/>
  <c r="Q107" i="4"/>
  <c r="P308" i="4"/>
  <c r="Q108" i="4"/>
  <c r="P309" i="4"/>
  <c r="Q109" i="4"/>
  <c r="P310" i="4"/>
  <c r="Q110" i="4"/>
  <c r="P311" i="4"/>
  <c r="Q111" i="4"/>
  <c r="P312" i="4"/>
  <c r="Q112" i="4"/>
  <c r="P313" i="4"/>
  <c r="Q113" i="4"/>
  <c r="P314" i="4"/>
  <c r="Q114" i="4"/>
  <c r="P315" i="4"/>
  <c r="Q115" i="4"/>
  <c r="P316" i="4"/>
  <c r="Q116" i="4"/>
  <c r="P317" i="4"/>
  <c r="Q117" i="4"/>
  <c r="P318" i="4"/>
  <c r="Q118" i="4"/>
  <c r="P319" i="4"/>
  <c r="Q119" i="4"/>
  <c r="P320" i="4"/>
  <c r="Q120" i="4"/>
  <c r="P321" i="4"/>
  <c r="Q121" i="4"/>
  <c r="P322" i="4"/>
  <c r="Q122" i="4"/>
  <c r="P323" i="4"/>
  <c r="Q123" i="4"/>
  <c r="P324" i="4"/>
  <c r="Q124" i="4"/>
  <c r="P325" i="4"/>
  <c r="Q125" i="4"/>
  <c r="P326" i="4"/>
  <c r="Q126" i="4"/>
  <c r="P327" i="4"/>
  <c r="Q127" i="4"/>
  <c r="P328" i="4"/>
  <c r="Q128" i="4"/>
  <c r="P329" i="4"/>
  <c r="Q129" i="4"/>
  <c r="Q130" i="4"/>
  <c r="Q131" i="4"/>
  <c r="Q132" i="4"/>
  <c r="Q133" i="4"/>
  <c r="P334" i="4"/>
  <c r="Q134" i="4"/>
  <c r="P335" i="4"/>
  <c r="Q135" i="4"/>
  <c r="P336" i="4"/>
  <c r="Q136" i="4"/>
  <c r="P337" i="4"/>
  <c r="Q137" i="4"/>
  <c r="P338" i="4"/>
  <c r="Q138" i="4"/>
  <c r="P339" i="4"/>
  <c r="Q139" i="4"/>
  <c r="P340" i="4"/>
  <c r="Q140" i="4"/>
  <c r="P341" i="4"/>
  <c r="Q141" i="4"/>
  <c r="P342" i="4"/>
  <c r="Q142" i="4"/>
  <c r="P343" i="4"/>
  <c r="Q143" i="4"/>
  <c r="P344" i="4"/>
  <c r="Q144" i="4"/>
  <c r="P345" i="4"/>
  <c r="Q145" i="4"/>
  <c r="P346" i="4"/>
  <c r="Q146" i="4"/>
  <c r="P347" i="4"/>
  <c r="Q147" i="4"/>
  <c r="P348" i="4"/>
  <c r="Q148" i="4"/>
  <c r="P349" i="4"/>
  <c r="Q149" i="4"/>
  <c r="P350" i="4"/>
  <c r="Q150" i="4"/>
  <c r="P351" i="4"/>
  <c r="Q1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Q169" i="4"/>
  <c r="P370" i="4"/>
  <c r="Q170" i="4"/>
  <c r="P371" i="4"/>
  <c r="Q171" i="4"/>
  <c r="P372" i="4"/>
  <c r="Q172" i="4"/>
  <c r="P373" i="4"/>
  <c r="Q173" i="4"/>
  <c r="P374" i="4"/>
  <c r="Q174" i="4"/>
  <c r="P375" i="4"/>
  <c r="Q175" i="4"/>
  <c r="P376" i="4"/>
  <c r="Q176" i="4"/>
  <c r="P377" i="4"/>
  <c r="Q177" i="4"/>
  <c r="P378" i="4"/>
  <c r="Q178" i="4"/>
  <c r="P379" i="4"/>
  <c r="Q179" i="4"/>
  <c r="P380" i="4"/>
  <c r="Q180" i="4"/>
  <c r="P381" i="4"/>
  <c r="Q181" i="4"/>
  <c r="P382" i="4"/>
  <c r="Q182" i="4"/>
  <c r="P383" i="4"/>
  <c r="Q183" i="4"/>
  <c r="P384" i="4"/>
  <c r="Q184" i="4"/>
  <c r="P385" i="4"/>
  <c r="Q185" i="4"/>
  <c r="P386" i="4"/>
  <c r="Q186" i="4"/>
  <c r="P387" i="4"/>
  <c r="Q187" i="4"/>
  <c r="P388" i="4"/>
  <c r="Q188" i="4"/>
  <c r="P389" i="4"/>
  <c r="Q189" i="4"/>
  <c r="P390" i="4"/>
  <c r="Q190" i="4"/>
  <c r="P391" i="4"/>
  <c r="Q191" i="4"/>
  <c r="P392" i="4"/>
  <c r="Q192" i="4"/>
  <c r="P393" i="4"/>
  <c r="Q193" i="4"/>
  <c r="P394" i="4"/>
  <c r="Q194" i="4"/>
  <c r="P395" i="4"/>
  <c r="Q195" i="4"/>
  <c r="P396" i="4"/>
  <c r="Q196" i="4"/>
  <c r="P397" i="4"/>
  <c r="Q197" i="4"/>
  <c r="P398" i="4"/>
  <c r="Q198" i="4"/>
  <c r="P399" i="4"/>
  <c r="Q199" i="4"/>
  <c r="P400" i="4"/>
  <c r="Q200" i="4"/>
  <c r="P401" i="4"/>
  <c r="Q201" i="4"/>
  <c r="Q2" i="4"/>
  <c r="P20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" i="4"/>
  <c r="E57" i="4" l="1"/>
  <c r="E56" i="4"/>
  <c r="E55" i="4"/>
  <c r="E26" i="4"/>
  <c r="E28" i="4"/>
  <c r="E30" i="4"/>
  <c r="E32" i="4"/>
  <c r="E34" i="4"/>
  <c r="E36" i="4"/>
  <c r="E38" i="4"/>
  <c r="E40" i="4"/>
  <c r="E42" i="4"/>
  <c r="E44" i="4"/>
  <c r="E46" i="4"/>
  <c r="E48" i="4"/>
  <c r="E50" i="4"/>
  <c r="E52" i="4"/>
  <c r="E54" i="4"/>
  <c r="E27" i="4"/>
  <c r="E29" i="4"/>
  <c r="E31" i="4"/>
  <c r="E33" i="4"/>
  <c r="E35" i="4"/>
  <c r="E37" i="4"/>
  <c r="E39" i="4"/>
  <c r="E41" i="4"/>
  <c r="E43" i="4"/>
  <c r="E45" i="4"/>
  <c r="E47" i="4"/>
  <c r="E49" i="4"/>
  <c r="E51" i="4"/>
  <c r="E53" i="4"/>
  <c r="E25" i="4"/>
  <c r="J3" i="3"/>
  <c r="B23" i="4"/>
  <c r="E23" i="4"/>
  <c r="E3" i="4"/>
  <c r="B22" i="4"/>
  <c r="E22" i="4"/>
  <c r="B12" i="4"/>
  <c r="E12" i="4"/>
  <c r="B14" i="4"/>
  <c r="E14" i="4"/>
  <c r="B2" i="4"/>
  <c r="E2" i="4"/>
  <c r="B11" i="4"/>
  <c r="E11" i="4"/>
  <c r="B15" i="4"/>
  <c r="E15" i="4"/>
  <c r="B20" i="4"/>
  <c r="E20" i="4"/>
  <c r="B5" i="4"/>
  <c r="E5" i="4"/>
  <c r="B17" i="4"/>
  <c r="E17" i="4"/>
  <c r="B21" i="4"/>
  <c r="E21" i="4"/>
  <c r="B18" i="4"/>
  <c r="E18" i="4"/>
  <c r="B7" i="4"/>
  <c r="E7" i="4"/>
  <c r="B13" i="4"/>
  <c r="E13" i="4"/>
  <c r="B10" i="4"/>
  <c r="E10" i="4"/>
  <c r="B9" i="4"/>
  <c r="E9" i="4"/>
  <c r="B8" i="4"/>
  <c r="E8" i="4"/>
  <c r="B19" i="4"/>
  <c r="E19" i="4"/>
  <c r="B4" i="4"/>
  <c r="E4" i="4"/>
  <c r="B16" i="4"/>
  <c r="E16" i="4"/>
  <c r="B6" i="4"/>
  <c r="E6" i="4"/>
  <c r="C17" i="7"/>
  <c r="C15" i="7"/>
  <c r="C13" i="7"/>
  <c r="C9" i="7"/>
  <c r="C19" i="7"/>
  <c r="C21" i="7"/>
  <c r="C23" i="7"/>
  <c r="C31" i="7"/>
  <c r="C39" i="7"/>
  <c r="C7" i="7"/>
  <c r="C5" i="7"/>
  <c r="C3" i="7"/>
  <c r="C12" i="7"/>
  <c r="C22" i="7"/>
  <c r="C4" i="7"/>
  <c r="D16" i="7"/>
  <c r="D14" i="7"/>
  <c r="D18" i="7"/>
  <c r="D30" i="7"/>
  <c r="D12" i="7"/>
  <c r="D8" i="7"/>
  <c r="D4" i="7"/>
  <c r="D38" i="7"/>
  <c r="D6" i="7"/>
  <c r="D2" i="7"/>
  <c r="D22" i="7"/>
  <c r="D20" i="7"/>
  <c r="C7" i="3"/>
  <c r="K90" i="2"/>
  <c r="L90" i="2"/>
  <c r="Q90" i="2"/>
  <c r="R90" i="2"/>
  <c r="S19" i="4" l="1"/>
  <c r="C23" i="4"/>
  <c r="F23" i="4"/>
  <c r="C6" i="4"/>
  <c r="F6" i="4"/>
  <c r="C16" i="4"/>
  <c r="F16" i="4"/>
  <c r="C4" i="4"/>
  <c r="F4" i="4"/>
  <c r="C19" i="4"/>
  <c r="F19" i="4"/>
  <c r="C8" i="4"/>
  <c r="F8" i="4"/>
  <c r="C9" i="4"/>
  <c r="F9" i="4"/>
  <c r="C10" i="4"/>
  <c r="F10" i="4"/>
  <c r="C13" i="4"/>
  <c r="F13" i="4"/>
  <c r="C7" i="4"/>
  <c r="F7" i="4"/>
  <c r="C18" i="4"/>
  <c r="F18" i="4"/>
  <c r="C21" i="4"/>
  <c r="F21" i="4"/>
  <c r="C17" i="4"/>
  <c r="F17" i="4"/>
  <c r="C5" i="4"/>
  <c r="F5" i="4"/>
  <c r="C20" i="4"/>
  <c r="F20" i="4"/>
  <c r="C15" i="4"/>
  <c r="F15" i="4"/>
  <c r="C11" i="4"/>
  <c r="F11" i="4"/>
  <c r="C2" i="4"/>
  <c r="F2" i="4"/>
  <c r="C14" i="4"/>
  <c r="F14" i="4"/>
  <c r="C12" i="4"/>
  <c r="F12" i="4"/>
  <c r="C22" i="4"/>
  <c r="F22" i="4"/>
  <c r="H23" i="4"/>
  <c r="G23" i="4"/>
  <c r="I23" i="4" s="1"/>
  <c r="H6" i="4"/>
  <c r="G6" i="4"/>
  <c r="I6" i="4" s="1"/>
  <c r="H16" i="4"/>
  <c r="G16" i="4"/>
  <c r="I16" i="4" s="1"/>
  <c r="H4" i="4"/>
  <c r="G4" i="4"/>
  <c r="I4" i="4" s="1"/>
  <c r="H19" i="4"/>
  <c r="G19" i="4"/>
  <c r="I19" i="4" s="1"/>
  <c r="H8" i="4"/>
  <c r="G8" i="4"/>
  <c r="I8" i="4" s="1"/>
  <c r="H9" i="4"/>
  <c r="G9" i="4"/>
  <c r="I9" i="4" s="1"/>
  <c r="H10" i="4"/>
  <c r="G10" i="4"/>
  <c r="I10" i="4" s="1"/>
  <c r="H13" i="4"/>
  <c r="G13" i="4"/>
  <c r="I13" i="4" s="1"/>
  <c r="H7" i="4"/>
  <c r="G7" i="4"/>
  <c r="I7" i="4" s="1"/>
  <c r="H18" i="4"/>
  <c r="G18" i="4"/>
  <c r="I18" i="4" s="1"/>
  <c r="H21" i="4"/>
  <c r="G21" i="4"/>
  <c r="I21" i="4" s="1"/>
  <c r="H17" i="4"/>
  <c r="G17" i="4"/>
  <c r="I17" i="4" s="1"/>
  <c r="H5" i="4"/>
  <c r="G5" i="4"/>
  <c r="I5" i="4" s="1"/>
  <c r="H20" i="4"/>
  <c r="G20" i="4"/>
  <c r="I20" i="4" s="1"/>
  <c r="H15" i="4"/>
  <c r="G15" i="4"/>
  <c r="I15" i="4" s="1"/>
  <c r="H11" i="4"/>
  <c r="G11" i="4"/>
  <c r="I11" i="4" s="1"/>
  <c r="G2" i="4"/>
  <c r="I2" i="4" s="1"/>
  <c r="H2" i="4"/>
  <c r="H14" i="4"/>
  <c r="G14" i="4"/>
  <c r="I14" i="4" s="1"/>
  <c r="H12" i="4"/>
  <c r="G12" i="4"/>
  <c r="I12" i="4" s="1"/>
  <c r="H22" i="4"/>
  <c r="G22" i="4"/>
  <c r="I22" i="4" s="1"/>
  <c r="C38" i="7"/>
  <c r="C18" i="7"/>
  <c r="C16" i="7"/>
  <c r="C2" i="7"/>
  <c r="C6" i="7"/>
  <c r="C30" i="7"/>
  <c r="C20" i="7"/>
  <c r="C8" i="7"/>
  <c r="C14" i="7"/>
  <c r="C18" i="3"/>
  <c r="C10" i="3"/>
  <c r="C14" i="3"/>
  <c r="C5" i="3"/>
  <c r="C2" i="3"/>
  <c r="C12" i="3"/>
  <c r="C3" i="3"/>
  <c r="C13" i="3"/>
  <c r="C4" i="3"/>
  <c r="C19" i="3"/>
  <c r="C11" i="3"/>
  <c r="C17" i="3"/>
  <c r="C9" i="3"/>
  <c r="C16" i="3"/>
  <c r="C8" i="3"/>
  <c r="C15" i="3"/>
  <c r="C6" i="3"/>
  <c r="R19" i="2"/>
  <c r="R24" i="2"/>
  <c r="R38" i="2"/>
  <c r="B12" i="2"/>
  <c r="A12" i="2"/>
  <c r="C12" i="2"/>
  <c r="E12" i="2"/>
  <c r="F12" i="2"/>
  <c r="H12" i="2"/>
  <c r="I12" i="2"/>
  <c r="K12" i="2"/>
  <c r="L12" i="2"/>
  <c r="N12" i="2"/>
  <c r="O12" i="2"/>
  <c r="Q12" i="2"/>
  <c r="R12" i="2"/>
  <c r="S12" i="2"/>
  <c r="B13" i="2"/>
  <c r="A13" i="2"/>
  <c r="C13" i="2"/>
  <c r="E13" i="2"/>
  <c r="F13" i="2"/>
  <c r="H13" i="2"/>
  <c r="I13" i="2"/>
  <c r="K13" i="2"/>
  <c r="L13" i="2"/>
  <c r="N13" i="2"/>
  <c r="O13" i="2"/>
  <c r="Q13" i="2"/>
  <c r="R13" i="2"/>
  <c r="S13" i="2"/>
  <c r="B14" i="2"/>
  <c r="A14" i="2"/>
  <c r="C14" i="2"/>
  <c r="E14" i="2"/>
  <c r="F14" i="2"/>
  <c r="H14" i="2"/>
  <c r="I14" i="2"/>
  <c r="K14" i="2"/>
  <c r="L14" i="2"/>
  <c r="N14" i="2"/>
  <c r="O14" i="2"/>
  <c r="Q14" i="2"/>
  <c r="R14" i="2"/>
  <c r="S14" i="2"/>
  <c r="B15" i="2"/>
  <c r="A15" i="2"/>
  <c r="C15" i="2"/>
  <c r="E15" i="2"/>
  <c r="F15" i="2"/>
  <c r="H15" i="2"/>
  <c r="I15" i="2"/>
  <c r="K15" i="2"/>
  <c r="L15" i="2"/>
  <c r="N15" i="2"/>
  <c r="O15" i="2"/>
  <c r="Q15" i="2"/>
  <c r="R15" i="2"/>
  <c r="S15" i="2"/>
  <c r="B16" i="2"/>
  <c r="A16" i="2"/>
  <c r="C16" i="2"/>
  <c r="E16" i="2"/>
  <c r="F16" i="2"/>
  <c r="H16" i="2"/>
  <c r="I16" i="2"/>
  <c r="K16" i="2"/>
  <c r="L16" i="2"/>
  <c r="N16" i="2"/>
  <c r="O16" i="2"/>
  <c r="Q16" i="2"/>
  <c r="R16" i="2"/>
  <c r="S16" i="2"/>
  <c r="B17" i="2"/>
  <c r="A17" i="2"/>
  <c r="C17" i="2"/>
  <c r="E17" i="2"/>
  <c r="F17" i="2"/>
  <c r="H17" i="2"/>
  <c r="I17" i="2"/>
  <c r="K17" i="2"/>
  <c r="L17" i="2"/>
  <c r="N17" i="2"/>
  <c r="O17" i="2"/>
  <c r="Q17" i="2"/>
  <c r="R17" i="2"/>
  <c r="S17" i="2"/>
  <c r="B18" i="2"/>
  <c r="A18" i="2"/>
  <c r="C18" i="2"/>
  <c r="E18" i="2"/>
  <c r="F18" i="2"/>
  <c r="H18" i="2"/>
  <c r="I18" i="2"/>
  <c r="K18" i="2"/>
  <c r="L18" i="2"/>
  <c r="N18" i="2"/>
  <c r="O18" i="2"/>
  <c r="Q18" i="2"/>
  <c r="R18" i="2"/>
  <c r="S18" i="2"/>
  <c r="B19" i="2"/>
  <c r="A19" i="2"/>
  <c r="C19" i="2"/>
  <c r="E19" i="2"/>
  <c r="F19" i="2"/>
  <c r="H19" i="2"/>
  <c r="I19" i="2"/>
  <c r="K19" i="2"/>
  <c r="L19" i="2"/>
  <c r="N19" i="2"/>
  <c r="O19" i="2"/>
  <c r="Q19" i="2"/>
  <c r="S19" i="2"/>
  <c r="B20" i="2"/>
  <c r="A20" i="2"/>
  <c r="C20" i="2"/>
  <c r="E20" i="2"/>
  <c r="F20" i="2"/>
  <c r="H20" i="2"/>
  <c r="I20" i="2"/>
  <c r="K20" i="2"/>
  <c r="L20" i="2"/>
  <c r="N20" i="2"/>
  <c r="O20" i="2"/>
  <c r="Q20" i="2"/>
  <c r="R20" i="2"/>
  <c r="S20" i="2"/>
  <c r="B21" i="2"/>
  <c r="A21" i="2"/>
  <c r="C21" i="2"/>
  <c r="E21" i="2"/>
  <c r="F21" i="2"/>
  <c r="H21" i="2"/>
  <c r="I21" i="2"/>
  <c r="K21" i="2"/>
  <c r="L21" i="2"/>
  <c r="N21" i="2"/>
  <c r="O21" i="2"/>
  <c r="Q21" i="2"/>
  <c r="R21" i="2"/>
  <c r="S21" i="2"/>
  <c r="B22" i="2"/>
  <c r="A22" i="2"/>
  <c r="C22" i="2"/>
  <c r="E22" i="2"/>
  <c r="F22" i="2"/>
  <c r="H22" i="2"/>
  <c r="I22" i="2"/>
  <c r="K22" i="2"/>
  <c r="L22" i="2"/>
  <c r="N22" i="2"/>
  <c r="O22" i="2"/>
  <c r="Q22" i="2"/>
  <c r="R22" i="2"/>
  <c r="S22" i="2"/>
  <c r="B23" i="2"/>
  <c r="A23" i="2"/>
  <c r="C23" i="2"/>
  <c r="E23" i="2"/>
  <c r="F23" i="2"/>
  <c r="H23" i="2"/>
  <c r="I23" i="2"/>
  <c r="K23" i="2"/>
  <c r="L23" i="2"/>
  <c r="N23" i="2"/>
  <c r="O23" i="2"/>
  <c r="Q23" i="2"/>
  <c r="R23" i="2"/>
  <c r="S23" i="2"/>
  <c r="B24" i="2"/>
  <c r="A24" i="2"/>
  <c r="C24" i="2"/>
  <c r="E24" i="2"/>
  <c r="F24" i="2"/>
  <c r="H24" i="2"/>
  <c r="I24" i="2"/>
  <c r="K24" i="2"/>
  <c r="L24" i="2"/>
  <c r="N24" i="2"/>
  <c r="O24" i="2"/>
  <c r="Q24" i="2"/>
  <c r="S24" i="2"/>
  <c r="B25" i="2"/>
  <c r="A25" i="2"/>
  <c r="C25" i="2"/>
  <c r="E25" i="2"/>
  <c r="F25" i="2"/>
  <c r="H25" i="2"/>
  <c r="I25" i="2"/>
  <c r="K25" i="2"/>
  <c r="L25" i="2"/>
  <c r="N25" i="2"/>
  <c r="O25" i="2"/>
  <c r="Q25" i="2"/>
  <c r="R25" i="2"/>
  <c r="S25" i="2"/>
  <c r="B26" i="2"/>
  <c r="A26" i="2"/>
  <c r="C26" i="2"/>
  <c r="E26" i="2"/>
  <c r="F26" i="2"/>
  <c r="H26" i="2"/>
  <c r="I26" i="2"/>
  <c r="K26" i="2"/>
  <c r="L26" i="2"/>
  <c r="N26" i="2"/>
  <c r="O26" i="2"/>
  <c r="Q26" i="2"/>
  <c r="R26" i="2"/>
  <c r="S26" i="2"/>
  <c r="B27" i="2"/>
  <c r="A27" i="2"/>
  <c r="C27" i="2"/>
  <c r="E27" i="2"/>
  <c r="F27" i="2"/>
  <c r="H27" i="2"/>
  <c r="I27" i="2"/>
  <c r="K27" i="2"/>
  <c r="L27" i="2"/>
  <c r="N27" i="2"/>
  <c r="O27" i="2"/>
  <c r="Q27" i="2"/>
  <c r="R27" i="2"/>
  <c r="S27" i="2"/>
  <c r="B28" i="2"/>
  <c r="A28" i="2"/>
  <c r="C28" i="2"/>
  <c r="E28" i="2"/>
  <c r="F28" i="2"/>
  <c r="H28" i="2"/>
  <c r="I28" i="2"/>
  <c r="K28" i="2"/>
  <c r="L28" i="2"/>
  <c r="N28" i="2"/>
  <c r="Q28" i="2"/>
  <c r="R28" i="2"/>
  <c r="S28" i="2"/>
  <c r="B29" i="2"/>
  <c r="A29" i="2"/>
  <c r="C29" i="2"/>
  <c r="E29" i="2"/>
  <c r="F29" i="2"/>
  <c r="H29" i="2"/>
  <c r="I29" i="2"/>
  <c r="K29" i="2"/>
  <c r="L29" i="2"/>
  <c r="N29" i="2"/>
  <c r="O29" i="2"/>
  <c r="Q29" i="2"/>
  <c r="R29" i="2"/>
  <c r="S29" i="2"/>
  <c r="B30" i="2"/>
  <c r="A30" i="2"/>
  <c r="C30" i="2"/>
  <c r="E30" i="2"/>
  <c r="F30" i="2"/>
  <c r="H30" i="2"/>
  <c r="I30" i="2"/>
  <c r="K30" i="2"/>
  <c r="L30" i="2"/>
  <c r="N30" i="2"/>
  <c r="O30" i="2"/>
  <c r="Q30" i="2"/>
  <c r="R30" i="2"/>
  <c r="S30" i="2"/>
  <c r="B31" i="2"/>
  <c r="A31" i="2"/>
  <c r="C31" i="2"/>
  <c r="E31" i="2"/>
  <c r="F31" i="2"/>
  <c r="H31" i="2"/>
  <c r="I31" i="2"/>
  <c r="K31" i="2"/>
  <c r="L31" i="2"/>
  <c r="N31" i="2"/>
  <c r="O31" i="2"/>
  <c r="Q31" i="2"/>
  <c r="R31" i="2"/>
  <c r="S31" i="2"/>
  <c r="B32" i="2"/>
  <c r="A32" i="2"/>
  <c r="C32" i="2"/>
  <c r="E32" i="2"/>
  <c r="F32" i="2"/>
  <c r="H32" i="2"/>
  <c r="I32" i="2"/>
  <c r="K32" i="2"/>
  <c r="L32" i="2"/>
  <c r="N32" i="2"/>
  <c r="O32" i="2"/>
  <c r="Q32" i="2"/>
  <c r="R32" i="2"/>
  <c r="S32" i="2"/>
  <c r="B33" i="2"/>
  <c r="A33" i="2"/>
  <c r="C33" i="2"/>
  <c r="E33" i="2"/>
  <c r="F33" i="2"/>
  <c r="H33" i="2"/>
  <c r="I33" i="2"/>
  <c r="K33" i="2"/>
  <c r="L33" i="2"/>
  <c r="N33" i="2"/>
  <c r="O33" i="2"/>
  <c r="Q33" i="2"/>
  <c r="R33" i="2"/>
  <c r="S33" i="2"/>
  <c r="B34" i="2"/>
  <c r="A34" i="2"/>
  <c r="C34" i="2"/>
  <c r="E34" i="2"/>
  <c r="F34" i="2"/>
  <c r="H34" i="2"/>
  <c r="I34" i="2"/>
  <c r="K34" i="2"/>
  <c r="L34" i="2"/>
  <c r="N34" i="2"/>
  <c r="O34" i="2"/>
  <c r="Q34" i="2"/>
  <c r="R34" i="2"/>
  <c r="S34" i="2"/>
  <c r="B35" i="2"/>
  <c r="A35" i="2"/>
  <c r="C35" i="2"/>
  <c r="E35" i="2"/>
  <c r="F35" i="2"/>
  <c r="H35" i="2"/>
  <c r="I35" i="2"/>
  <c r="K35" i="2"/>
  <c r="L35" i="2"/>
  <c r="N35" i="2"/>
  <c r="O35" i="2"/>
  <c r="Q35" i="2"/>
  <c r="R35" i="2"/>
  <c r="S35" i="2"/>
  <c r="B36" i="2"/>
  <c r="A36" i="2"/>
  <c r="C36" i="2"/>
  <c r="E36" i="2"/>
  <c r="F36" i="2"/>
  <c r="H36" i="2"/>
  <c r="I36" i="2"/>
  <c r="K36" i="2"/>
  <c r="L36" i="2"/>
  <c r="N36" i="2"/>
  <c r="O36" i="2"/>
  <c r="Q36" i="2"/>
  <c r="R36" i="2"/>
  <c r="S36" i="2"/>
  <c r="B37" i="2"/>
  <c r="A37" i="2"/>
  <c r="C37" i="2"/>
  <c r="E37" i="2"/>
  <c r="F37" i="2"/>
  <c r="H37" i="2"/>
  <c r="I37" i="2"/>
  <c r="K37" i="2"/>
  <c r="L37" i="2"/>
  <c r="N37" i="2"/>
  <c r="O37" i="2"/>
  <c r="Q37" i="2"/>
  <c r="R37" i="2"/>
  <c r="S37" i="2"/>
  <c r="B38" i="2"/>
  <c r="A38" i="2"/>
  <c r="C38" i="2"/>
  <c r="E38" i="2"/>
  <c r="F38" i="2"/>
  <c r="H38" i="2"/>
  <c r="I38" i="2"/>
  <c r="K38" i="2"/>
  <c r="L38" i="2"/>
  <c r="N38" i="2"/>
  <c r="O38" i="2"/>
  <c r="Q38" i="2"/>
  <c r="S38" i="2"/>
  <c r="B39" i="2"/>
  <c r="A39" i="2"/>
  <c r="C39" i="2"/>
  <c r="E39" i="2"/>
  <c r="F39" i="2"/>
  <c r="H39" i="2"/>
  <c r="I39" i="2"/>
  <c r="K39" i="2"/>
  <c r="L39" i="2"/>
  <c r="N39" i="2"/>
  <c r="O39" i="2"/>
  <c r="Q39" i="2"/>
  <c r="R39" i="2"/>
  <c r="S39" i="2"/>
  <c r="B40" i="2"/>
  <c r="A40" i="2"/>
  <c r="C40" i="2"/>
  <c r="E40" i="2"/>
  <c r="F40" i="2"/>
  <c r="H40" i="2"/>
  <c r="I40" i="2"/>
  <c r="K40" i="2"/>
  <c r="L40" i="2"/>
  <c r="N40" i="2"/>
  <c r="O40" i="2"/>
  <c r="Q40" i="2"/>
  <c r="R40" i="2"/>
  <c r="S40" i="2"/>
  <c r="B41" i="2"/>
  <c r="A41" i="2"/>
  <c r="C41" i="2"/>
  <c r="E41" i="2"/>
  <c r="F41" i="2"/>
  <c r="H41" i="2"/>
  <c r="I41" i="2"/>
  <c r="K41" i="2"/>
  <c r="L41" i="2"/>
  <c r="N41" i="2"/>
  <c r="O41" i="2"/>
  <c r="Q41" i="2"/>
  <c r="R41" i="2"/>
  <c r="S41" i="2"/>
  <c r="B42" i="2"/>
  <c r="A42" i="2"/>
  <c r="C42" i="2"/>
  <c r="E42" i="2"/>
  <c r="F42" i="2"/>
  <c r="H42" i="2"/>
  <c r="I42" i="2"/>
  <c r="K42" i="2"/>
  <c r="L42" i="2"/>
  <c r="N42" i="2"/>
  <c r="O42" i="2"/>
  <c r="Q42" i="2"/>
  <c r="R42" i="2"/>
  <c r="S42" i="2"/>
  <c r="B43" i="2"/>
  <c r="A43" i="2"/>
  <c r="C43" i="2"/>
  <c r="E43" i="2"/>
  <c r="F43" i="2"/>
  <c r="H43" i="2"/>
  <c r="I43" i="2"/>
  <c r="K43" i="2"/>
  <c r="L43" i="2"/>
  <c r="N43" i="2"/>
  <c r="Q43" i="2"/>
  <c r="R43" i="2"/>
  <c r="S43" i="2"/>
  <c r="B44" i="2"/>
  <c r="A44" i="2"/>
  <c r="C44" i="2"/>
  <c r="E44" i="2"/>
  <c r="F44" i="2"/>
  <c r="H44" i="2"/>
  <c r="I44" i="2"/>
  <c r="K44" i="2"/>
  <c r="L44" i="2"/>
  <c r="N44" i="2"/>
  <c r="Q44" i="2"/>
  <c r="R44" i="2"/>
  <c r="S44" i="2"/>
  <c r="B45" i="2"/>
  <c r="A45" i="2"/>
  <c r="C45" i="2"/>
  <c r="E45" i="2"/>
  <c r="F45" i="2"/>
  <c r="H45" i="2"/>
  <c r="I45" i="2"/>
  <c r="K45" i="2"/>
  <c r="L45" i="2"/>
  <c r="N45" i="2"/>
  <c r="Q45" i="2"/>
  <c r="R45" i="2"/>
  <c r="S45" i="2"/>
  <c r="B46" i="2"/>
  <c r="A46" i="2"/>
  <c r="C46" i="2"/>
  <c r="E46" i="2"/>
  <c r="F46" i="2"/>
  <c r="H46" i="2"/>
  <c r="I46" i="2"/>
  <c r="K46" i="2"/>
  <c r="L46" i="2"/>
  <c r="N46" i="2"/>
  <c r="Q46" i="2"/>
  <c r="R46" i="2"/>
  <c r="S46" i="2"/>
  <c r="B47" i="2"/>
  <c r="A47" i="2"/>
  <c r="C47" i="2"/>
  <c r="E47" i="2"/>
  <c r="F47" i="2"/>
  <c r="H47" i="2"/>
  <c r="I47" i="2"/>
  <c r="K47" i="2"/>
  <c r="L47" i="2"/>
  <c r="N47" i="2"/>
  <c r="Q47" i="2"/>
  <c r="R47" i="2"/>
  <c r="S47" i="2"/>
  <c r="B48" i="2"/>
  <c r="A48" i="2"/>
  <c r="C48" i="2"/>
  <c r="E48" i="2"/>
  <c r="F48" i="2"/>
  <c r="H48" i="2"/>
  <c r="I48" i="2"/>
  <c r="K48" i="2"/>
  <c r="L48" i="2"/>
  <c r="N48" i="2"/>
  <c r="Q48" i="2"/>
  <c r="R48" i="2"/>
  <c r="S48" i="2"/>
  <c r="B49" i="2"/>
  <c r="A49" i="2"/>
  <c r="C49" i="2"/>
  <c r="E49" i="2"/>
  <c r="F49" i="2"/>
  <c r="H49" i="2"/>
  <c r="I49" i="2"/>
  <c r="K49" i="2"/>
  <c r="L49" i="2"/>
  <c r="N49" i="2"/>
  <c r="Q49" i="2"/>
  <c r="R49" i="2"/>
  <c r="S49" i="2"/>
  <c r="B50" i="2"/>
  <c r="A50" i="2"/>
  <c r="C50" i="2"/>
  <c r="E50" i="2"/>
  <c r="F50" i="2"/>
  <c r="H50" i="2"/>
  <c r="I50" i="2"/>
  <c r="K50" i="2"/>
  <c r="L50" i="2"/>
  <c r="N50" i="2"/>
  <c r="Q50" i="2"/>
  <c r="R50" i="2"/>
  <c r="S50" i="2"/>
  <c r="B51" i="2"/>
  <c r="A51" i="2"/>
  <c r="C51" i="2"/>
  <c r="E51" i="2"/>
  <c r="F51" i="2"/>
  <c r="H51" i="2"/>
  <c r="I51" i="2"/>
  <c r="K51" i="2"/>
  <c r="L51" i="2"/>
  <c r="N51" i="2"/>
  <c r="Q51" i="2"/>
  <c r="R51" i="2"/>
  <c r="S51" i="2"/>
  <c r="B52" i="2"/>
  <c r="A52" i="2"/>
  <c r="C52" i="2"/>
  <c r="E52" i="2"/>
  <c r="F52" i="2"/>
  <c r="H52" i="2"/>
  <c r="I52" i="2"/>
  <c r="K52" i="2"/>
  <c r="L52" i="2"/>
  <c r="N52" i="2"/>
  <c r="Q52" i="2"/>
  <c r="R52" i="2"/>
  <c r="S52" i="2"/>
  <c r="B53" i="2"/>
  <c r="A53" i="2"/>
  <c r="C53" i="2"/>
  <c r="E53" i="2"/>
  <c r="F53" i="2"/>
  <c r="H53" i="2"/>
  <c r="I53" i="2"/>
  <c r="K53" i="2"/>
  <c r="L53" i="2"/>
  <c r="N53" i="2"/>
  <c r="Q53" i="2"/>
  <c r="R53" i="2"/>
  <c r="S53" i="2"/>
  <c r="B54" i="2"/>
  <c r="A54" i="2"/>
  <c r="C54" i="2"/>
  <c r="E54" i="2"/>
  <c r="F54" i="2"/>
  <c r="H54" i="2"/>
  <c r="I54" i="2"/>
  <c r="K54" i="2"/>
  <c r="L54" i="2"/>
  <c r="N54" i="2"/>
  <c r="Q54" i="2"/>
  <c r="R54" i="2"/>
  <c r="S54" i="2"/>
  <c r="B55" i="2"/>
  <c r="A55" i="2"/>
  <c r="C55" i="2"/>
  <c r="E55" i="2"/>
  <c r="F55" i="2"/>
  <c r="H55" i="2"/>
  <c r="I55" i="2"/>
  <c r="K55" i="2"/>
  <c r="L55" i="2"/>
  <c r="N55" i="2"/>
  <c r="Q55" i="2"/>
  <c r="R55" i="2"/>
  <c r="S55" i="2"/>
  <c r="B56" i="2"/>
  <c r="A56" i="2"/>
  <c r="C56" i="2"/>
  <c r="E56" i="2"/>
  <c r="F56" i="2"/>
  <c r="H56" i="2"/>
  <c r="I56" i="2"/>
  <c r="K56" i="2"/>
  <c r="L56" i="2"/>
  <c r="N56" i="2"/>
  <c r="Q56" i="2"/>
  <c r="R56" i="2"/>
  <c r="S56" i="2"/>
  <c r="B57" i="2"/>
  <c r="A57" i="2"/>
  <c r="C57" i="2"/>
  <c r="E57" i="2"/>
  <c r="F57" i="2"/>
  <c r="H57" i="2"/>
  <c r="I57" i="2"/>
  <c r="K57" i="2"/>
  <c r="L57" i="2"/>
  <c r="N57" i="2"/>
  <c r="Q57" i="2"/>
  <c r="R57" i="2"/>
  <c r="S57" i="2"/>
  <c r="B58" i="2"/>
  <c r="A58" i="2"/>
  <c r="C58" i="2"/>
  <c r="E58" i="2"/>
  <c r="F58" i="2"/>
  <c r="H58" i="2"/>
  <c r="I58" i="2"/>
  <c r="K58" i="2"/>
  <c r="L58" i="2"/>
  <c r="N58" i="2"/>
  <c r="Q58" i="2"/>
  <c r="R58" i="2"/>
  <c r="S58" i="2"/>
  <c r="B59" i="2"/>
  <c r="A59" i="2"/>
  <c r="C59" i="2"/>
  <c r="E59" i="2"/>
  <c r="F59" i="2"/>
  <c r="H59" i="2"/>
  <c r="I59" i="2"/>
  <c r="K59" i="2"/>
  <c r="L59" i="2"/>
  <c r="N59" i="2"/>
  <c r="Q59" i="2"/>
  <c r="R59" i="2"/>
  <c r="S59" i="2"/>
  <c r="B60" i="2"/>
  <c r="A60" i="2"/>
  <c r="C60" i="2"/>
  <c r="E60" i="2"/>
  <c r="F60" i="2"/>
  <c r="H60" i="2"/>
  <c r="I60" i="2"/>
  <c r="K60" i="2"/>
  <c r="L60" i="2"/>
  <c r="N60" i="2"/>
  <c r="Q60" i="2"/>
  <c r="R60" i="2"/>
  <c r="S60" i="2"/>
  <c r="B61" i="2"/>
  <c r="A61" i="2"/>
  <c r="C61" i="2"/>
  <c r="E61" i="2"/>
  <c r="F61" i="2"/>
  <c r="H61" i="2"/>
  <c r="I61" i="2"/>
  <c r="K61" i="2"/>
  <c r="L61" i="2"/>
  <c r="N61" i="2"/>
  <c r="Q61" i="2"/>
  <c r="R61" i="2"/>
  <c r="S61" i="2"/>
  <c r="B62" i="2"/>
  <c r="A62" i="2"/>
  <c r="C62" i="2"/>
  <c r="E62" i="2"/>
  <c r="F62" i="2"/>
  <c r="H62" i="2"/>
  <c r="I62" i="2"/>
  <c r="K62" i="2"/>
  <c r="L62" i="2"/>
  <c r="N62" i="2"/>
  <c r="Q62" i="2"/>
  <c r="R62" i="2"/>
  <c r="S62" i="2"/>
  <c r="B63" i="2"/>
  <c r="A63" i="2"/>
  <c r="C63" i="2"/>
  <c r="E63" i="2"/>
  <c r="F63" i="2"/>
  <c r="H63" i="2"/>
  <c r="I63" i="2"/>
  <c r="K63" i="2"/>
  <c r="L63" i="2"/>
  <c r="N63" i="2"/>
  <c r="Q63" i="2"/>
  <c r="R63" i="2"/>
  <c r="S63" i="2"/>
  <c r="B64" i="2"/>
  <c r="A64" i="2"/>
  <c r="C64" i="2"/>
  <c r="E64" i="2"/>
  <c r="F64" i="2"/>
  <c r="H64" i="2"/>
  <c r="I64" i="2"/>
  <c r="K64" i="2"/>
  <c r="L64" i="2"/>
  <c r="N64" i="2"/>
  <c r="Q64" i="2"/>
  <c r="R64" i="2"/>
  <c r="S64" i="2"/>
  <c r="B65" i="2"/>
  <c r="A65" i="2"/>
  <c r="C65" i="2"/>
  <c r="E65" i="2"/>
  <c r="F65" i="2"/>
  <c r="H65" i="2"/>
  <c r="I65" i="2"/>
  <c r="K65" i="2"/>
  <c r="L65" i="2"/>
  <c r="N65" i="2"/>
  <c r="Q65" i="2"/>
  <c r="R65" i="2"/>
  <c r="S65" i="2"/>
  <c r="B66" i="2"/>
  <c r="A66" i="2"/>
  <c r="C66" i="2"/>
  <c r="E66" i="2"/>
  <c r="F66" i="2"/>
  <c r="H66" i="2"/>
  <c r="I66" i="2"/>
  <c r="K66" i="2"/>
  <c r="L66" i="2"/>
  <c r="N66" i="2"/>
  <c r="Q66" i="2"/>
  <c r="R66" i="2"/>
  <c r="S66" i="2"/>
  <c r="B67" i="2"/>
  <c r="A67" i="2"/>
  <c r="C67" i="2"/>
  <c r="E67" i="2"/>
  <c r="F67" i="2"/>
  <c r="H67" i="2"/>
  <c r="I67" i="2"/>
  <c r="K67" i="2"/>
  <c r="L67" i="2"/>
  <c r="N67" i="2"/>
  <c r="Q67" i="2"/>
  <c r="R67" i="2"/>
  <c r="S67" i="2"/>
  <c r="B68" i="2"/>
  <c r="A68" i="2"/>
  <c r="C68" i="2"/>
  <c r="E68" i="2"/>
  <c r="F68" i="2"/>
  <c r="H68" i="2"/>
  <c r="I68" i="2"/>
  <c r="K68" i="2"/>
  <c r="L68" i="2"/>
  <c r="N68" i="2"/>
  <c r="Q68" i="2"/>
  <c r="R68" i="2"/>
  <c r="S68" i="2"/>
  <c r="B69" i="2"/>
  <c r="A69" i="2"/>
  <c r="C69" i="2"/>
  <c r="E69" i="2"/>
  <c r="F69" i="2"/>
  <c r="H69" i="2"/>
  <c r="I69" i="2"/>
  <c r="K69" i="2"/>
  <c r="L69" i="2"/>
  <c r="N69" i="2"/>
  <c r="Q69" i="2"/>
  <c r="R69" i="2"/>
  <c r="S69" i="2"/>
  <c r="B70" i="2"/>
  <c r="A70" i="2"/>
  <c r="C70" i="2"/>
  <c r="E70" i="2"/>
  <c r="F70" i="2"/>
  <c r="H70" i="2"/>
  <c r="I70" i="2"/>
  <c r="K70" i="2"/>
  <c r="L70" i="2"/>
  <c r="N70" i="2"/>
  <c r="Q70" i="2"/>
  <c r="R70" i="2"/>
  <c r="S70" i="2"/>
  <c r="B71" i="2"/>
  <c r="A71" i="2"/>
  <c r="C71" i="2"/>
  <c r="E71" i="2"/>
  <c r="F71" i="2"/>
  <c r="H71" i="2"/>
  <c r="I71" i="2"/>
  <c r="K71" i="2"/>
  <c r="L71" i="2"/>
  <c r="N71" i="2"/>
  <c r="Q71" i="2"/>
  <c r="R71" i="2"/>
  <c r="S71" i="2"/>
  <c r="B72" i="2"/>
  <c r="A72" i="2"/>
  <c r="C72" i="2"/>
  <c r="E72" i="2"/>
  <c r="F72" i="2"/>
  <c r="H72" i="2"/>
  <c r="I72" i="2"/>
  <c r="K72" i="2"/>
  <c r="L72" i="2"/>
  <c r="N72" i="2"/>
  <c r="Q72" i="2"/>
  <c r="R72" i="2"/>
  <c r="S72" i="2"/>
  <c r="B73" i="2"/>
  <c r="A73" i="2"/>
  <c r="C73" i="2"/>
  <c r="E73" i="2"/>
  <c r="F73" i="2"/>
  <c r="H73" i="2"/>
  <c r="I73" i="2"/>
  <c r="K73" i="2"/>
  <c r="L73" i="2"/>
  <c r="N73" i="2"/>
  <c r="Q73" i="2"/>
  <c r="R73" i="2"/>
  <c r="S73" i="2"/>
  <c r="B74" i="2"/>
  <c r="A74" i="2"/>
  <c r="C74" i="2"/>
  <c r="E74" i="2"/>
  <c r="F74" i="2"/>
  <c r="H74" i="2"/>
  <c r="I74" i="2"/>
  <c r="K74" i="2"/>
  <c r="L74" i="2"/>
  <c r="N74" i="2"/>
  <c r="Q74" i="2"/>
  <c r="R74" i="2"/>
  <c r="S74" i="2"/>
  <c r="B75" i="2"/>
  <c r="A75" i="2"/>
  <c r="C75" i="2"/>
  <c r="E75" i="2"/>
  <c r="F75" i="2"/>
  <c r="H75" i="2"/>
  <c r="I75" i="2"/>
  <c r="K75" i="2"/>
  <c r="L75" i="2"/>
  <c r="N75" i="2"/>
  <c r="Q75" i="2"/>
  <c r="R75" i="2"/>
  <c r="S75" i="2"/>
  <c r="B76" i="2"/>
  <c r="A76" i="2"/>
  <c r="C76" i="2"/>
  <c r="E76" i="2"/>
  <c r="F76" i="2"/>
  <c r="H76" i="2"/>
  <c r="I76" i="2"/>
  <c r="K76" i="2"/>
  <c r="L76" i="2"/>
  <c r="N76" i="2"/>
  <c r="Q76" i="2"/>
  <c r="R76" i="2"/>
  <c r="S76" i="2"/>
  <c r="B77" i="2"/>
  <c r="A77" i="2"/>
  <c r="C77" i="2"/>
  <c r="E77" i="2"/>
  <c r="F77" i="2"/>
  <c r="H77" i="2"/>
  <c r="I77" i="2"/>
  <c r="K77" i="2"/>
  <c r="L77" i="2"/>
  <c r="N77" i="2"/>
  <c r="Q77" i="2"/>
  <c r="R77" i="2"/>
  <c r="S77" i="2"/>
  <c r="B78" i="2"/>
  <c r="A78" i="2"/>
  <c r="C78" i="2"/>
  <c r="E78" i="2"/>
  <c r="F78" i="2"/>
  <c r="H78" i="2"/>
  <c r="I78" i="2"/>
  <c r="K78" i="2"/>
  <c r="L78" i="2"/>
  <c r="N78" i="2"/>
  <c r="Q78" i="2"/>
  <c r="R78" i="2"/>
  <c r="S78" i="2"/>
  <c r="B79" i="2"/>
  <c r="A79" i="2"/>
  <c r="C79" i="2"/>
  <c r="E79" i="2"/>
  <c r="F79" i="2"/>
  <c r="H79" i="2"/>
  <c r="I79" i="2"/>
  <c r="K79" i="2"/>
  <c r="L79" i="2"/>
  <c r="N79" i="2"/>
  <c r="Q79" i="2"/>
  <c r="R79" i="2"/>
  <c r="S79" i="2"/>
  <c r="B80" i="2"/>
  <c r="A80" i="2"/>
  <c r="C80" i="2"/>
  <c r="E80" i="2"/>
  <c r="F80" i="2"/>
  <c r="H80" i="2"/>
  <c r="I80" i="2"/>
  <c r="K80" i="2"/>
  <c r="L80" i="2"/>
  <c r="N80" i="2"/>
  <c r="Q80" i="2"/>
  <c r="R80" i="2"/>
  <c r="S80" i="2"/>
  <c r="B81" i="2"/>
  <c r="A81" i="2"/>
  <c r="C81" i="2"/>
  <c r="E81" i="2"/>
  <c r="F81" i="2"/>
  <c r="H81" i="2"/>
  <c r="I81" i="2"/>
  <c r="K81" i="2"/>
  <c r="L81" i="2"/>
  <c r="N81" i="2"/>
  <c r="Q81" i="2"/>
  <c r="R81" i="2"/>
  <c r="S81" i="2"/>
  <c r="B82" i="2"/>
  <c r="A82" i="2"/>
  <c r="C82" i="2"/>
  <c r="E82" i="2"/>
  <c r="F82" i="2"/>
  <c r="H82" i="2"/>
  <c r="I82" i="2"/>
  <c r="K82" i="2"/>
  <c r="L82" i="2"/>
  <c r="N82" i="2"/>
  <c r="Q82" i="2"/>
  <c r="R82" i="2"/>
  <c r="S82" i="2"/>
  <c r="B83" i="2"/>
  <c r="A83" i="2"/>
  <c r="C83" i="2"/>
  <c r="E83" i="2"/>
  <c r="F83" i="2"/>
  <c r="H83" i="2"/>
  <c r="I83" i="2"/>
  <c r="K83" i="2"/>
  <c r="L83" i="2"/>
  <c r="N83" i="2"/>
  <c r="Q83" i="2"/>
  <c r="R83" i="2"/>
  <c r="S83" i="2"/>
  <c r="B84" i="2"/>
  <c r="A84" i="2"/>
  <c r="C84" i="2"/>
  <c r="E84" i="2"/>
  <c r="F84" i="2"/>
  <c r="H84" i="2"/>
  <c r="I84" i="2"/>
  <c r="K84" i="2"/>
  <c r="L84" i="2"/>
  <c r="N84" i="2"/>
  <c r="Q84" i="2"/>
  <c r="R84" i="2"/>
  <c r="S84" i="2"/>
  <c r="B85" i="2"/>
  <c r="A85" i="2"/>
  <c r="C85" i="2"/>
  <c r="E85" i="2"/>
  <c r="F85" i="2"/>
  <c r="H85" i="2"/>
  <c r="I85" i="2"/>
  <c r="K85" i="2"/>
  <c r="L85" i="2"/>
  <c r="N85" i="2"/>
  <c r="Q85" i="2"/>
  <c r="R85" i="2"/>
  <c r="S85" i="2"/>
  <c r="B86" i="2"/>
  <c r="A86" i="2"/>
  <c r="C86" i="2"/>
  <c r="E86" i="2"/>
  <c r="F86" i="2"/>
  <c r="H86" i="2"/>
  <c r="I86" i="2"/>
  <c r="K86" i="2"/>
  <c r="L86" i="2"/>
  <c r="N86" i="2"/>
  <c r="Q86" i="2"/>
  <c r="R86" i="2"/>
  <c r="S86" i="2"/>
  <c r="B87" i="2"/>
  <c r="A87" i="2"/>
  <c r="C87" i="2"/>
  <c r="E87" i="2"/>
  <c r="F87" i="2"/>
  <c r="H87" i="2"/>
  <c r="I87" i="2"/>
  <c r="K87" i="2"/>
  <c r="L87" i="2"/>
  <c r="N87" i="2"/>
  <c r="Q87" i="2"/>
  <c r="R87" i="2"/>
  <c r="S87" i="2"/>
  <c r="B88" i="2"/>
  <c r="A88" i="2"/>
  <c r="C88" i="2"/>
  <c r="E88" i="2"/>
  <c r="F88" i="2"/>
  <c r="H88" i="2"/>
  <c r="I88" i="2"/>
  <c r="K88" i="2"/>
  <c r="L88" i="2"/>
  <c r="N88" i="2"/>
  <c r="Q88" i="2"/>
  <c r="R88" i="2"/>
  <c r="S88" i="2"/>
  <c r="B89" i="2"/>
  <c r="A89" i="2"/>
  <c r="C89" i="2"/>
  <c r="E89" i="2"/>
  <c r="F89" i="2"/>
  <c r="H89" i="2"/>
  <c r="I89" i="2"/>
  <c r="K89" i="2"/>
  <c r="L89" i="2"/>
  <c r="N89" i="2"/>
  <c r="Q89" i="2"/>
  <c r="R89" i="2"/>
  <c r="S89" i="2"/>
  <c r="B90" i="2"/>
  <c r="A90" i="2"/>
  <c r="C90" i="2"/>
  <c r="E90" i="2"/>
  <c r="F90" i="2"/>
  <c r="H90" i="2"/>
  <c r="I90" i="2"/>
  <c r="N90" i="2"/>
  <c r="S90" i="2"/>
  <c r="B91" i="2"/>
  <c r="A91" i="2"/>
  <c r="C91" i="2"/>
  <c r="E91" i="2"/>
  <c r="F91" i="2"/>
  <c r="H91" i="2"/>
  <c r="I91" i="2"/>
  <c r="K91" i="2"/>
  <c r="L91" i="2"/>
  <c r="N91" i="2"/>
  <c r="Q91" i="2"/>
  <c r="R91" i="2"/>
  <c r="S91" i="2"/>
  <c r="B92" i="2"/>
  <c r="A92" i="2"/>
  <c r="C92" i="2"/>
  <c r="E92" i="2"/>
  <c r="F92" i="2"/>
  <c r="H92" i="2"/>
  <c r="I92" i="2"/>
  <c r="K92" i="2"/>
  <c r="L92" i="2"/>
  <c r="N92" i="2"/>
  <c r="Q92" i="2"/>
  <c r="R92" i="2"/>
  <c r="S92" i="2"/>
  <c r="B93" i="2"/>
  <c r="A93" i="2"/>
  <c r="C93" i="2"/>
  <c r="E93" i="2"/>
  <c r="F93" i="2"/>
  <c r="H93" i="2"/>
  <c r="I93" i="2"/>
  <c r="K93" i="2"/>
  <c r="L93" i="2"/>
  <c r="N93" i="2"/>
  <c r="Q93" i="2"/>
  <c r="R93" i="2"/>
  <c r="S93" i="2"/>
  <c r="B94" i="2"/>
  <c r="A94" i="2"/>
  <c r="C94" i="2"/>
  <c r="E94" i="2"/>
  <c r="F94" i="2"/>
  <c r="H94" i="2"/>
  <c r="I94" i="2"/>
  <c r="K94" i="2"/>
  <c r="L94" i="2"/>
  <c r="N94" i="2"/>
  <c r="Q94" i="2"/>
  <c r="R94" i="2"/>
  <c r="S94" i="2"/>
  <c r="B95" i="2"/>
  <c r="A95" i="2"/>
  <c r="C95" i="2"/>
  <c r="E95" i="2"/>
  <c r="F95" i="2"/>
  <c r="H95" i="2"/>
  <c r="I95" i="2"/>
  <c r="K95" i="2"/>
  <c r="L95" i="2"/>
  <c r="N95" i="2"/>
  <c r="Q95" i="2"/>
  <c r="R95" i="2"/>
  <c r="S95" i="2"/>
  <c r="B96" i="2"/>
  <c r="A96" i="2"/>
  <c r="C96" i="2"/>
  <c r="E96" i="2"/>
  <c r="F96" i="2"/>
  <c r="H96" i="2"/>
  <c r="I96" i="2"/>
  <c r="K96" i="2"/>
  <c r="L96" i="2"/>
  <c r="N96" i="2"/>
  <c r="Q96" i="2"/>
  <c r="S96" i="2"/>
  <c r="B97" i="2"/>
  <c r="A97" i="2"/>
  <c r="C97" i="2"/>
  <c r="E97" i="2"/>
  <c r="F97" i="2"/>
  <c r="H97" i="2"/>
  <c r="I97" i="2"/>
  <c r="K97" i="2"/>
  <c r="L97" i="2"/>
  <c r="N97" i="2"/>
  <c r="Q97" i="2"/>
  <c r="R97" i="2"/>
  <c r="S97" i="2"/>
  <c r="B98" i="2"/>
  <c r="A98" i="2"/>
  <c r="C98" i="2"/>
  <c r="E98" i="2"/>
  <c r="F98" i="2"/>
  <c r="H98" i="2"/>
  <c r="I98" i="2"/>
  <c r="K98" i="2"/>
  <c r="L98" i="2"/>
  <c r="N98" i="2"/>
  <c r="Q98" i="2"/>
  <c r="R98" i="2"/>
  <c r="S98" i="2"/>
  <c r="B99" i="2"/>
  <c r="A99" i="2"/>
  <c r="C99" i="2"/>
  <c r="E99" i="2"/>
  <c r="F99" i="2"/>
  <c r="H99" i="2"/>
  <c r="I99" i="2"/>
  <c r="K99" i="2"/>
  <c r="L99" i="2"/>
  <c r="N99" i="2"/>
  <c r="Q99" i="2"/>
  <c r="R99" i="2"/>
  <c r="S99" i="2"/>
  <c r="B100" i="2"/>
  <c r="A100" i="2"/>
  <c r="C100" i="2"/>
  <c r="E100" i="2"/>
  <c r="F100" i="2"/>
  <c r="H100" i="2"/>
  <c r="I100" i="2"/>
  <c r="K100" i="2"/>
  <c r="L100" i="2"/>
  <c r="N100" i="2"/>
  <c r="Q100" i="2"/>
  <c r="R100" i="2"/>
  <c r="S100" i="2"/>
  <c r="B101" i="2"/>
  <c r="A101" i="2"/>
  <c r="C101" i="2"/>
  <c r="E101" i="2"/>
  <c r="F101" i="2"/>
  <c r="H101" i="2"/>
  <c r="I101" i="2"/>
  <c r="K101" i="2"/>
  <c r="L101" i="2"/>
  <c r="N101" i="2"/>
  <c r="Q101" i="2"/>
  <c r="R101" i="2"/>
  <c r="S101" i="2"/>
  <c r="B102" i="2"/>
  <c r="A102" i="2"/>
  <c r="C102" i="2"/>
  <c r="E102" i="2"/>
  <c r="F102" i="2"/>
  <c r="H102" i="2"/>
  <c r="I102" i="2"/>
  <c r="K102" i="2"/>
  <c r="L102" i="2"/>
  <c r="N102" i="2"/>
  <c r="Q102" i="2"/>
  <c r="R102" i="2"/>
  <c r="S102" i="2"/>
  <c r="B103" i="2"/>
  <c r="A103" i="2"/>
  <c r="C103" i="2"/>
  <c r="E103" i="2"/>
  <c r="F103" i="2"/>
  <c r="H103" i="2"/>
  <c r="I103" i="2"/>
  <c r="K103" i="2"/>
  <c r="L103" i="2"/>
  <c r="N103" i="2"/>
  <c r="Q103" i="2"/>
  <c r="R103" i="2"/>
  <c r="S103" i="2"/>
  <c r="B104" i="2"/>
  <c r="A104" i="2"/>
  <c r="C104" i="2"/>
  <c r="E104" i="2"/>
  <c r="F104" i="2"/>
  <c r="H104" i="2"/>
  <c r="I104" i="2"/>
  <c r="K104" i="2"/>
  <c r="L104" i="2"/>
  <c r="N104" i="2"/>
  <c r="Q104" i="2"/>
  <c r="R104" i="2"/>
  <c r="S104" i="2"/>
  <c r="B105" i="2"/>
  <c r="A105" i="2"/>
  <c r="C105" i="2"/>
  <c r="E105" i="2"/>
  <c r="F105" i="2"/>
  <c r="H105" i="2"/>
  <c r="I105" i="2"/>
  <c r="K105" i="2"/>
  <c r="L105" i="2"/>
  <c r="N105" i="2"/>
  <c r="Q105" i="2"/>
  <c r="R105" i="2"/>
  <c r="S105" i="2"/>
  <c r="B106" i="2"/>
  <c r="A106" i="2"/>
  <c r="C106" i="2"/>
  <c r="E106" i="2"/>
  <c r="F106" i="2"/>
  <c r="H106" i="2"/>
  <c r="I106" i="2"/>
  <c r="K106" i="2"/>
  <c r="L106" i="2"/>
  <c r="N106" i="2"/>
  <c r="Q106" i="2"/>
  <c r="R106" i="2"/>
  <c r="S106" i="2"/>
  <c r="B107" i="2"/>
  <c r="A107" i="2"/>
  <c r="C107" i="2"/>
  <c r="E107" i="2"/>
  <c r="F107" i="2"/>
  <c r="H107" i="2"/>
  <c r="I107" i="2"/>
  <c r="K107" i="2"/>
  <c r="L107" i="2"/>
  <c r="N107" i="2"/>
  <c r="Q107" i="2"/>
  <c r="R107" i="2"/>
  <c r="S107" i="2"/>
  <c r="B108" i="2"/>
  <c r="A108" i="2"/>
  <c r="C108" i="2"/>
  <c r="E108" i="2"/>
  <c r="F108" i="2"/>
  <c r="H108" i="2"/>
  <c r="I108" i="2"/>
  <c r="K108" i="2"/>
  <c r="L108" i="2"/>
  <c r="N108" i="2"/>
  <c r="Q108" i="2"/>
  <c r="R108" i="2"/>
  <c r="S108" i="2"/>
  <c r="B109" i="2"/>
  <c r="A109" i="2"/>
  <c r="C109" i="2"/>
  <c r="E109" i="2"/>
  <c r="F109" i="2"/>
  <c r="H109" i="2"/>
  <c r="I109" i="2"/>
  <c r="K109" i="2"/>
  <c r="L109" i="2"/>
  <c r="N109" i="2"/>
  <c r="Q109" i="2"/>
  <c r="R109" i="2"/>
  <c r="S109" i="2"/>
  <c r="B110" i="2"/>
  <c r="A110" i="2"/>
  <c r="C110" i="2"/>
  <c r="E110" i="2"/>
  <c r="F110" i="2"/>
  <c r="H110" i="2"/>
  <c r="I110" i="2"/>
  <c r="K110" i="2"/>
  <c r="L110" i="2"/>
  <c r="N110" i="2"/>
  <c r="Q110" i="2"/>
  <c r="R110" i="2"/>
  <c r="S110" i="2"/>
  <c r="B111" i="2"/>
  <c r="A111" i="2"/>
  <c r="C111" i="2"/>
  <c r="E111" i="2"/>
  <c r="F111" i="2"/>
  <c r="H111" i="2"/>
  <c r="I111" i="2"/>
  <c r="K111" i="2"/>
  <c r="L111" i="2"/>
  <c r="N111" i="2"/>
  <c r="Q111" i="2"/>
  <c r="R111" i="2"/>
  <c r="S111" i="2"/>
  <c r="B112" i="2"/>
  <c r="A112" i="2"/>
  <c r="C112" i="2"/>
  <c r="E112" i="2"/>
  <c r="F112" i="2"/>
  <c r="H112" i="2"/>
  <c r="I112" i="2"/>
  <c r="K112" i="2"/>
  <c r="L112" i="2"/>
  <c r="N112" i="2"/>
  <c r="Q112" i="2"/>
  <c r="R112" i="2"/>
  <c r="S112" i="2"/>
  <c r="B113" i="2"/>
  <c r="A113" i="2"/>
  <c r="C113" i="2"/>
  <c r="E113" i="2"/>
  <c r="F113" i="2"/>
  <c r="H113" i="2"/>
  <c r="I113" i="2"/>
  <c r="K113" i="2"/>
  <c r="L113" i="2"/>
  <c r="N113" i="2"/>
  <c r="Q113" i="2"/>
  <c r="R113" i="2"/>
  <c r="S113" i="2"/>
  <c r="B114" i="2"/>
  <c r="A114" i="2"/>
  <c r="C114" i="2"/>
  <c r="E114" i="2"/>
  <c r="F114" i="2"/>
  <c r="H114" i="2"/>
  <c r="I114" i="2"/>
  <c r="K114" i="2"/>
  <c r="L114" i="2"/>
  <c r="N114" i="2"/>
  <c r="Q114" i="2"/>
  <c r="R114" i="2"/>
  <c r="S114" i="2"/>
  <c r="B115" i="2"/>
  <c r="A115" i="2"/>
  <c r="C115" i="2"/>
  <c r="E115" i="2"/>
  <c r="F115" i="2"/>
  <c r="H115" i="2"/>
  <c r="I115" i="2"/>
  <c r="K115" i="2"/>
  <c r="L115" i="2"/>
  <c r="N115" i="2"/>
  <c r="Q115" i="2"/>
  <c r="R115" i="2"/>
  <c r="S115" i="2"/>
  <c r="B116" i="2"/>
  <c r="A116" i="2"/>
  <c r="C116" i="2"/>
  <c r="E116" i="2"/>
  <c r="F116" i="2"/>
  <c r="H116" i="2"/>
  <c r="I116" i="2"/>
  <c r="K116" i="2"/>
  <c r="L116" i="2"/>
  <c r="N116" i="2"/>
  <c r="Q116" i="2"/>
  <c r="R116" i="2"/>
  <c r="S116" i="2"/>
  <c r="B117" i="2"/>
  <c r="A117" i="2"/>
  <c r="C117" i="2"/>
  <c r="E117" i="2"/>
  <c r="F117" i="2"/>
  <c r="H117" i="2"/>
  <c r="I117" i="2"/>
  <c r="K117" i="2"/>
  <c r="L117" i="2"/>
  <c r="N117" i="2"/>
  <c r="Q117" i="2"/>
  <c r="R117" i="2"/>
  <c r="S117" i="2"/>
  <c r="B118" i="2"/>
  <c r="A118" i="2"/>
  <c r="C118" i="2"/>
  <c r="E118" i="2"/>
  <c r="F118" i="2"/>
  <c r="H118" i="2"/>
  <c r="I118" i="2"/>
  <c r="K118" i="2"/>
  <c r="L118" i="2"/>
  <c r="N118" i="2"/>
  <c r="Q118" i="2"/>
  <c r="R118" i="2"/>
  <c r="S118" i="2"/>
  <c r="B119" i="2"/>
  <c r="A119" i="2"/>
  <c r="C119" i="2"/>
  <c r="E119" i="2"/>
  <c r="F119" i="2"/>
  <c r="H119" i="2"/>
  <c r="I119" i="2"/>
  <c r="K119" i="2"/>
  <c r="L119" i="2"/>
  <c r="N119" i="2"/>
  <c r="Q119" i="2"/>
  <c r="R119" i="2"/>
  <c r="S119" i="2"/>
  <c r="B120" i="2"/>
  <c r="A120" i="2"/>
  <c r="C120" i="2"/>
  <c r="E120" i="2"/>
  <c r="F120" i="2"/>
  <c r="H120" i="2"/>
  <c r="I120" i="2"/>
  <c r="K120" i="2"/>
  <c r="L120" i="2"/>
  <c r="N120" i="2"/>
  <c r="Q120" i="2"/>
  <c r="R120" i="2"/>
  <c r="S120" i="2"/>
  <c r="B121" i="2"/>
  <c r="A121" i="2"/>
  <c r="C121" i="2"/>
  <c r="E121" i="2"/>
  <c r="F121" i="2"/>
  <c r="H121" i="2"/>
  <c r="I121" i="2"/>
  <c r="K121" i="2"/>
  <c r="L121" i="2"/>
  <c r="N121" i="2"/>
  <c r="Q121" i="2"/>
  <c r="R121" i="2"/>
  <c r="S121" i="2"/>
  <c r="B122" i="2"/>
  <c r="A122" i="2"/>
  <c r="C122" i="2"/>
  <c r="E122" i="2"/>
  <c r="F122" i="2"/>
  <c r="H122" i="2"/>
  <c r="I122" i="2"/>
  <c r="K122" i="2"/>
  <c r="L122" i="2"/>
  <c r="N122" i="2"/>
  <c r="Q122" i="2"/>
  <c r="R122" i="2"/>
  <c r="S122" i="2"/>
  <c r="B123" i="2"/>
  <c r="A123" i="2"/>
  <c r="C123" i="2"/>
  <c r="E123" i="2"/>
  <c r="F123" i="2"/>
  <c r="H123" i="2"/>
  <c r="I123" i="2"/>
  <c r="K123" i="2"/>
  <c r="L123" i="2"/>
  <c r="N123" i="2"/>
  <c r="Q123" i="2"/>
  <c r="R123" i="2"/>
  <c r="S123" i="2"/>
  <c r="B124" i="2"/>
  <c r="A124" i="2"/>
  <c r="C124" i="2"/>
  <c r="E124" i="2"/>
  <c r="F124" i="2"/>
  <c r="H124" i="2"/>
  <c r="I124" i="2"/>
  <c r="K124" i="2"/>
  <c r="L124" i="2"/>
  <c r="N124" i="2"/>
  <c r="Q124" i="2"/>
  <c r="R124" i="2"/>
  <c r="S124" i="2"/>
  <c r="B125" i="2"/>
  <c r="A125" i="2"/>
  <c r="C125" i="2"/>
  <c r="E125" i="2"/>
  <c r="F125" i="2"/>
  <c r="H125" i="2"/>
  <c r="I125" i="2"/>
  <c r="K125" i="2"/>
  <c r="L125" i="2"/>
  <c r="N125" i="2"/>
  <c r="Q125" i="2"/>
  <c r="R125" i="2"/>
  <c r="S125" i="2"/>
  <c r="B126" i="2"/>
  <c r="A126" i="2"/>
  <c r="C126" i="2"/>
  <c r="E126" i="2"/>
  <c r="F126" i="2"/>
  <c r="H126" i="2"/>
  <c r="I126" i="2"/>
  <c r="K126" i="2"/>
  <c r="L126" i="2"/>
  <c r="N126" i="2"/>
  <c r="Q126" i="2"/>
  <c r="R126" i="2"/>
  <c r="S126" i="2"/>
  <c r="B127" i="2"/>
  <c r="A127" i="2"/>
  <c r="C127" i="2"/>
  <c r="E127" i="2"/>
  <c r="F127" i="2"/>
  <c r="H127" i="2"/>
  <c r="I127" i="2"/>
  <c r="K127" i="2"/>
  <c r="L127" i="2"/>
  <c r="N127" i="2"/>
  <c r="Q127" i="2"/>
  <c r="R127" i="2"/>
  <c r="S127" i="2"/>
  <c r="B128" i="2"/>
  <c r="A128" i="2"/>
  <c r="C128" i="2"/>
  <c r="E128" i="2"/>
  <c r="F128" i="2"/>
  <c r="H128" i="2"/>
  <c r="I128" i="2"/>
  <c r="K128" i="2"/>
  <c r="L128" i="2"/>
  <c r="N128" i="2"/>
  <c r="Q128" i="2"/>
  <c r="R128" i="2"/>
  <c r="S128" i="2"/>
  <c r="B129" i="2"/>
  <c r="A129" i="2"/>
  <c r="C129" i="2"/>
  <c r="E129" i="2"/>
  <c r="F129" i="2"/>
  <c r="H129" i="2"/>
  <c r="I129" i="2"/>
  <c r="K129" i="2"/>
  <c r="L129" i="2"/>
  <c r="N129" i="2"/>
  <c r="Q129" i="2"/>
  <c r="R129" i="2"/>
  <c r="S129" i="2"/>
  <c r="Q2" i="2"/>
  <c r="S2" i="2"/>
  <c r="Q3" i="2"/>
  <c r="R3" i="2"/>
  <c r="S3" i="2"/>
  <c r="Q4" i="2"/>
  <c r="R4" i="2"/>
  <c r="S4" i="2"/>
  <c r="Q5" i="2"/>
  <c r="R5" i="2"/>
  <c r="S5" i="2"/>
  <c r="Q6" i="2"/>
  <c r="R6" i="2"/>
  <c r="S6" i="2"/>
  <c r="Q7" i="2"/>
  <c r="R7" i="2"/>
  <c r="S7" i="2"/>
  <c r="Q8" i="2"/>
  <c r="R8" i="2"/>
  <c r="S8" i="2"/>
  <c r="Q9" i="2"/>
  <c r="R9" i="2"/>
  <c r="S9" i="2"/>
  <c r="Q10" i="2"/>
  <c r="R10" i="2"/>
  <c r="S10" i="2"/>
  <c r="Q11" i="2"/>
  <c r="R11" i="2"/>
  <c r="S11" i="2"/>
  <c r="B1" i="2"/>
  <c r="A1" i="2"/>
  <c r="C1" i="2"/>
  <c r="B3" i="2"/>
  <c r="A3" i="2"/>
  <c r="C3" i="2"/>
  <c r="E3" i="2"/>
  <c r="F3" i="2"/>
  <c r="H3" i="2"/>
  <c r="I3" i="2"/>
  <c r="K3" i="2"/>
  <c r="L3" i="2"/>
  <c r="N3" i="2"/>
  <c r="O3" i="2"/>
  <c r="B4" i="2"/>
  <c r="A4" i="2"/>
  <c r="C4" i="2"/>
  <c r="E4" i="2"/>
  <c r="F4" i="2"/>
  <c r="H4" i="2"/>
  <c r="I4" i="2"/>
  <c r="K4" i="2"/>
  <c r="L4" i="2"/>
  <c r="N4" i="2"/>
  <c r="O4" i="2"/>
  <c r="B5" i="2"/>
  <c r="A5" i="2"/>
  <c r="C5" i="2"/>
  <c r="E5" i="2"/>
  <c r="F5" i="2"/>
  <c r="H5" i="2"/>
  <c r="I5" i="2"/>
  <c r="K5" i="2"/>
  <c r="L5" i="2"/>
  <c r="N5" i="2"/>
  <c r="O5" i="2"/>
  <c r="B6" i="2"/>
  <c r="A6" i="2"/>
  <c r="C6" i="2"/>
  <c r="E6" i="2"/>
  <c r="F6" i="2"/>
  <c r="H6" i="2"/>
  <c r="I6" i="2"/>
  <c r="K6" i="2"/>
  <c r="L6" i="2"/>
  <c r="N6" i="2"/>
  <c r="O6" i="2"/>
  <c r="B7" i="2"/>
  <c r="A7" i="2"/>
  <c r="C7" i="2"/>
  <c r="E7" i="2"/>
  <c r="F7" i="2"/>
  <c r="H7" i="2"/>
  <c r="I7" i="2"/>
  <c r="K7" i="2"/>
  <c r="L7" i="2"/>
  <c r="N7" i="2"/>
  <c r="O7" i="2"/>
  <c r="B8" i="2"/>
  <c r="A8" i="2"/>
  <c r="C8" i="2"/>
  <c r="E8" i="2"/>
  <c r="F8" i="2"/>
  <c r="H8" i="2"/>
  <c r="I8" i="2"/>
  <c r="K8" i="2"/>
  <c r="L8" i="2"/>
  <c r="N8" i="2"/>
  <c r="O8" i="2"/>
  <c r="B9" i="2"/>
  <c r="A9" i="2"/>
  <c r="C9" i="2"/>
  <c r="E9" i="2"/>
  <c r="F9" i="2"/>
  <c r="H9" i="2"/>
  <c r="I9" i="2"/>
  <c r="K9" i="2"/>
  <c r="L9" i="2"/>
  <c r="N9" i="2"/>
  <c r="B10" i="2"/>
  <c r="A10" i="2"/>
  <c r="C10" i="2"/>
  <c r="E10" i="2"/>
  <c r="F10" i="2"/>
  <c r="H10" i="2"/>
  <c r="I10" i="2"/>
  <c r="K10" i="2"/>
  <c r="L10" i="2"/>
  <c r="N10" i="2"/>
  <c r="O10" i="2"/>
  <c r="B11" i="2"/>
  <c r="A11" i="2"/>
  <c r="C11" i="2"/>
  <c r="E11" i="2"/>
  <c r="F11" i="2"/>
  <c r="H11" i="2"/>
  <c r="I11" i="2"/>
  <c r="K11" i="2"/>
  <c r="L11" i="2"/>
  <c r="N11" i="2"/>
  <c r="O11" i="2"/>
  <c r="O2" i="2"/>
  <c r="A2" i="2"/>
  <c r="C2" i="2"/>
  <c r="E2" i="2"/>
  <c r="F2" i="2"/>
  <c r="H2" i="2"/>
  <c r="I2" i="2"/>
  <c r="K2" i="2"/>
  <c r="L2" i="2"/>
  <c r="N2" i="2"/>
  <c r="B2" i="2"/>
  <c r="J2" i="3" l="1"/>
</calcChain>
</file>

<file path=xl/sharedStrings.xml><?xml version="1.0" encoding="utf-8"?>
<sst xmlns="http://schemas.openxmlformats.org/spreadsheetml/2006/main" count="313" uniqueCount="143">
  <si>
    <t>Vorname</t>
  </si>
  <si>
    <t>Nachname</t>
  </si>
  <si>
    <t>Tutor</t>
  </si>
  <si>
    <t>Fach_P1</t>
  </si>
  <si>
    <t>Pruefer_P1</t>
  </si>
  <si>
    <t>Note_P1</t>
  </si>
  <si>
    <t>Fach_P2</t>
  </si>
  <si>
    <t>Pruefer_P2</t>
  </si>
  <si>
    <t>Note_P2</t>
  </si>
  <si>
    <t>Fach_P3</t>
  </si>
  <si>
    <t>Pruefer_P3</t>
  </si>
  <si>
    <t>Note_P3</t>
  </si>
  <si>
    <t>Fach_P4</t>
  </si>
  <si>
    <t>Pruefer_P4</t>
  </si>
  <si>
    <t>Note_P4</t>
  </si>
  <si>
    <t>Fach_P5</t>
  </si>
  <si>
    <t>Pruefer_P5</t>
  </si>
  <si>
    <t>Note_P5</t>
  </si>
  <si>
    <t>Form_P5</t>
  </si>
  <si>
    <t>Prüfungsblock</t>
  </si>
  <si>
    <t>DE</t>
  </si>
  <si>
    <t>PW</t>
  </si>
  <si>
    <t>PHI</t>
  </si>
  <si>
    <t>MA</t>
  </si>
  <si>
    <t>GE</t>
  </si>
  <si>
    <t>BI</t>
  </si>
  <si>
    <t>KU</t>
  </si>
  <si>
    <t>E</t>
  </si>
  <si>
    <t>PH</t>
  </si>
  <si>
    <t>GEO</t>
  </si>
  <si>
    <t>GRA</t>
  </si>
  <si>
    <t>WW</t>
  </si>
  <si>
    <t>IN</t>
  </si>
  <si>
    <t>MU</t>
  </si>
  <si>
    <t>L</t>
  </si>
  <si>
    <t>S</t>
  </si>
  <si>
    <t>CH</t>
  </si>
  <si>
    <t>F</t>
  </si>
  <si>
    <t>Prüfer</t>
  </si>
  <si>
    <t>3. PF</t>
  </si>
  <si>
    <t>1. PF</t>
  </si>
  <si>
    <t>2. PF</t>
  </si>
  <si>
    <t>5. PK</t>
  </si>
  <si>
    <t>Form</t>
  </si>
  <si>
    <t>4. PF</t>
  </si>
  <si>
    <t>Kr</t>
  </si>
  <si>
    <t>Fach</t>
  </si>
  <si>
    <t>im LK</t>
  </si>
  <si>
    <t>im GK</t>
  </si>
  <si>
    <t>LK</t>
  </si>
  <si>
    <t>GK</t>
  </si>
  <si>
    <t># LKs</t>
  </si>
  <si>
    <t>#GKs</t>
  </si>
  <si>
    <t>Kurse</t>
  </si>
  <si>
    <t>#Kurse</t>
  </si>
  <si>
    <t># Prüflinge</t>
  </si>
  <si>
    <t>MA CAS</t>
  </si>
  <si>
    <t>CHI</t>
  </si>
  <si>
    <t>HEB</t>
  </si>
  <si>
    <t>ITA</t>
  </si>
  <si>
    <t>JAP</t>
  </si>
  <si>
    <t>GRN</t>
  </si>
  <si>
    <t>POL</t>
  </si>
  <si>
    <t>PORT</t>
  </si>
  <si>
    <t>RUS</t>
  </si>
  <si>
    <t>TUR</t>
  </si>
  <si>
    <t>zentral</t>
  </si>
  <si>
    <t>dezentral</t>
  </si>
  <si>
    <t>Aufgaben</t>
  </si>
  <si>
    <t>1./2. LF</t>
  </si>
  <si>
    <t>1. LF</t>
  </si>
  <si>
    <t>2. LF</t>
  </si>
  <si>
    <t>Vorgehen zur Ermittlung der Prüfungsgruppen:</t>
  </si>
  <si>
    <t>&lt;- alle Prüfungen (2. LF ab Zeile 202)</t>
  </si>
  <si>
    <t>4. Kursart in Spalte A anpassen</t>
  </si>
  <si>
    <t>Hieraus wird die Anzahl der Prüfungen</t>
  </si>
  <si>
    <t>in den Prüfungsgruppen ermittelt.</t>
  </si>
  <si>
    <t>LF2</t>
  </si>
  <si>
    <t>LF1</t>
  </si>
  <si>
    <t>Legende:</t>
  </si>
  <si>
    <t>Zwischenrechnung</t>
  </si>
  <si>
    <t>Eingabe</t>
  </si>
  <si>
    <t>Prüfer/in</t>
  </si>
  <si>
    <t>Kontrolle</t>
  </si>
  <si>
    <t>Summe 1.-5. PF</t>
  </si>
  <si>
    <t>Prüflinge in GKs:</t>
  </si>
  <si>
    <t>Prüfungen in LKs:</t>
  </si>
  <si>
    <t>Prüflinge im LK</t>
  </si>
  <si>
    <t>Prüfungs-gruppen im LK</t>
  </si>
  <si>
    <t>Prüfungs-gruppen im GK</t>
  </si>
  <si>
    <t>LF</t>
  </si>
  <si>
    <t>Prüflinge im 3. PF</t>
  </si>
  <si>
    <t>Kürzel</t>
  </si>
  <si>
    <t>Termin LK</t>
  </si>
  <si>
    <t>Termin GK</t>
  </si>
  <si>
    <t>Biologie</t>
  </si>
  <si>
    <t>Chemie</t>
  </si>
  <si>
    <t>Deutsch</t>
  </si>
  <si>
    <t>Englisch</t>
  </si>
  <si>
    <t>Französisch</t>
  </si>
  <si>
    <t>Geschichte</t>
  </si>
  <si>
    <t>Geografie</t>
  </si>
  <si>
    <t>Alt-Griechisch</t>
  </si>
  <si>
    <t>Informatik</t>
  </si>
  <si>
    <t>Latein</t>
  </si>
  <si>
    <t>Mathematik</t>
  </si>
  <si>
    <t>Musik</t>
  </si>
  <si>
    <t>Physik</t>
  </si>
  <si>
    <t>Philosophie</t>
  </si>
  <si>
    <t>Politikwissenschaft</t>
  </si>
  <si>
    <t>Spanisch</t>
  </si>
  <si>
    <t>Aufgabenstellung</t>
  </si>
  <si>
    <t>Fachberater/in LK</t>
  </si>
  <si>
    <t>Fachberater/in GK</t>
  </si>
  <si>
    <t>-</t>
  </si>
  <si>
    <t>3. PF außer</t>
  </si>
  <si>
    <t>Termin</t>
  </si>
  <si>
    <t>Fachberater/in</t>
  </si>
  <si>
    <t>Fachkürzel</t>
  </si>
  <si>
    <t>Aufgaben-
stellung</t>
  </si>
  <si>
    <t>Bearbeitungs-
zeit LK</t>
  </si>
  <si>
    <t>Bearbeitungs-
zeit GK</t>
  </si>
  <si>
    <t>Bildende Kunst</t>
  </si>
  <si>
    <t>Wirtschaftswissenschaft</t>
  </si>
  <si>
    <t>Bearbei-tungszeit</t>
  </si>
  <si>
    <t>Kurs-
art</t>
  </si>
  <si>
    <t>Kursblock</t>
  </si>
  <si>
    <t>Gesamtpunkte</t>
  </si>
  <si>
    <t>Durchschnittsnote</t>
  </si>
  <si>
    <t>de, en, fr, ma, bi, ch, ph:</t>
  </si>
  <si>
    <t>270-300</t>
  </si>
  <si>
    <t>210-240</t>
  </si>
  <si>
    <t>LEH_Kuerzel</t>
  </si>
  <si>
    <t>Kontrolle:</t>
  </si>
  <si>
    <t>1. Spalten L und N leeren</t>
  </si>
  <si>
    <t xml:space="preserve">3. Werte von Spalte Q (3. PF) unterhalb der LF nach Spalte N kopieren </t>
  </si>
  <si>
    <t xml:space="preserve">    und Duplikate entfernen.</t>
  </si>
  <si>
    <t>Spalten P und Q nicht verändern!</t>
  </si>
  <si>
    <t>Kontrolle #Prüflinge gesamt</t>
  </si>
  <si>
    <t xml:space="preserve">2. Werte von Spalte P (1./2. LF) nach Spalte L kopieren </t>
  </si>
  <si>
    <t>6. Druckbereich für Spalten A-I anpassen</t>
  </si>
  <si>
    <t>5. Prüfungsgruppen mit 0 Prüflingen in Spalten L und N löschen</t>
  </si>
  <si>
    <t>LKs dezentral: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</si>
</sst>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3" fillId="0" borderId="0"/>
  </cellStyleXfs>
  <cellXfs count="12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5" xfId="0" applyNumberFormat="1" applyFont="1" applyBorder="1"/>
    <xf numFmtId="49" fontId="0" fillId="0" borderId="5" xfId="0" applyNumberFormat="1" applyBorder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5" fillId="0" borderId="6" xfId="0" applyNumberFormat="1" applyFont="1" applyBorder="1" applyAlignment="1">
      <alignment horizontal="left" vertical="center" wrapText="1" shrinkToFit="1" readingOrder="1"/>
    </xf>
    <xf numFmtId="49" fontId="5" fillId="0" borderId="0" xfId="0" applyNumberFormat="1" applyFont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2" fillId="0" borderId="0" xfId="0" applyFont="1"/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/>
    <xf numFmtId="0" fontId="3" fillId="3" borderId="0" xfId="0" applyFont="1" applyFill="1"/>
    <xf numFmtId="0" fontId="2" fillId="3" borderId="0" xfId="0" applyFont="1" applyFill="1"/>
    <xf numFmtId="0" fontId="7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2" fillId="3" borderId="7" xfId="0" applyFont="1" applyFill="1" applyBorder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49" fontId="16" fillId="3" borderId="0" xfId="0" applyNumberFormat="1" applyFont="1" applyFill="1" applyAlignment="1">
      <alignment horizontal="center" vertical="center" wrapText="1" shrinkToFi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7" fillId="0" borderId="6" xfId="0" applyFont="1" applyBorder="1"/>
    <xf numFmtId="0" fontId="18" fillId="3" borderId="0" xfId="0" applyFont="1" applyFill="1"/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applyFill="1"/>
    <xf numFmtId="0" fontId="3" fillId="0" borderId="0" xfId="0" applyFont="1" applyAlignment="1">
      <alignment horizontal="center"/>
    </xf>
    <xf numFmtId="0" fontId="19" fillId="0" borderId="6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3" fillId="0" borderId="0" xfId="0" applyFont="1"/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4" borderId="8" xfId="0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14" fontId="0" fillId="4" borderId="0" xfId="0" applyNumberFormat="1" applyFill="1" applyAlignment="1">
      <alignment horizontal="center"/>
    </xf>
    <xf numFmtId="14" fontId="0" fillId="4" borderId="0" xfId="0" applyNumberFormat="1" applyFill="1"/>
    <xf numFmtId="14" fontId="0" fillId="4" borderId="7" xfId="0" applyNumberFormat="1" applyFill="1" applyBorder="1" applyAlignment="1">
      <alignment horizontal="center"/>
    </xf>
    <xf numFmtId="14" fontId="0" fillId="4" borderId="8" xfId="0" applyNumberForma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4" fontId="1" fillId="4" borderId="5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1" fillId="0" borderId="9" xfId="0" applyNumberFormat="1" applyFont="1" applyBorder="1"/>
    <xf numFmtId="49" fontId="1" fillId="0" borderId="10" xfId="0" applyNumberFormat="1" applyFont="1" applyBorder="1" applyAlignment="1">
      <alignment horizontal="center"/>
    </xf>
    <xf numFmtId="49" fontId="0" fillId="0" borderId="9" xfId="0" applyNumberFormat="1" applyBorder="1"/>
    <xf numFmtId="49" fontId="0" fillId="0" borderId="10" xfId="0" applyNumberForma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20" fillId="0" borderId="1" xfId="0" applyNumberFormat="1" applyFont="1" applyFill="1" applyBorder="1" applyAlignment="1">
      <alignment horizontal="left" vertical="center" wrapText="1" shrinkToFit="1" readingOrder="1"/>
    </xf>
    <xf numFmtId="49" fontId="20" fillId="0" borderId="2" xfId="0" applyNumberFormat="1" applyFont="1" applyFill="1" applyBorder="1" applyAlignment="1">
      <alignment horizontal="left" vertical="center" wrapText="1" shrinkToFit="1" readingOrder="1"/>
    </xf>
    <xf numFmtId="0" fontId="20" fillId="0" borderId="2" xfId="0" applyFont="1" applyFill="1" applyBorder="1" applyAlignment="1">
      <alignment horizontal="left" vertical="center" wrapText="1" shrinkToFit="1" readingOrder="1"/>
    </xf>
    <xf numFmtId="0" fontId="0" fillId="0" borderId="0" xfId="0" applyFill="1"/>
    <xf numFmtId="49" fontId="21" fillId="0" borderId="3" xfId="0" applyNumberFormat="1" applyFont="1" applyFill="1" applyBorder="1" applyAlignment="1">
      <alignment horizontal="left" vertical="center" wrapText="1" shrinkToFit="1" readingOrder="1"/>
    </xf>
    <xf numFmtId="49" fontId="21" fillId="0" borderId="4" xfId="0" applyNumberFormat="1" applyFont="1" applyFill="1" applyBorder="1" applyAlignment="1">
      <alignment horizontal="left" vertical="center" wrapText="1" shrinkToFit="1" readingOrder="1"/>
    </xf>
    <xf numFmtId="0" fontId="21" fillId="0" borderId="4" xfId="0" applyFont="1" applyFill="1" applyBorder="1" applyAlignment="1">
      <alignment horizontal="left" vertical="center" wrapText="1" shrinkToFit="1" readingOrder="1"/>
    </xf>
    <xf numFmtId="49" fontId="22" fillId="0" borderId="4" xfId="0" applyNumberFormat="1" applyFont="1" applyFill="1" applyBorder="1" applyAlignment="1">
      <alignment horizontal="left" vertical="center" wrapText="1" shrinkToFit="1" readingOrder="1"/>
    </xf>
    <xf numFmtId="49" fontId="5" fillId="0" borderId="6" xfId="0" applyNumberFormat="1" applyFont="1" applyFill="1" applyBorder="1" applyAlignment="1">
      <alignment horizontal="left" vertical="center" wrapText="1" shrinkToFit="1" readingOrder="1"/>
    </xf>
    <xf numFmtId="49" fontId="5" fillId="0" borderId="6" xfId="0" applyNumberFormat="1" applyFont="1" applyFill="1" applyBorder="1" applyAlignment="1">
      <alignment horizontal="center" vertical="center" wrapText="1" shrinkToFit="1"/>
    </xf>
    <xf numFmtId="0" fontId="25" fillId="0" borderId="0" xfId="0" applyFont="1" applyFill="1" applyBorder="1"/>
    <xf numFmtId="0" fontId="24" fillId="0" borderId="11" xfId="1" applyNumberFormat="1" applyFont="1" applyFill="1" applyBorder="1" applyAlignment="1">
      <alignment vertical="top" wrapText="1" readingOrder="1"/>
    </xf>
    <xf numFmtId="0" fontId="22" fillId="0" borderId="11" xfId="1" applyNumberFormat="1" applyFont="1" applyFill="1" applyBorder="1" applyAlignment="1">
      <alignment vertical="top" wrapText="1" readingOrder="1"/>
    </xf>
    <xf numFmtId="0" fontId="3" fillId="0" borderId="6" xfId="0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0" fontId="6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5" fillId="0" borderId="6" xfId="0" applyNumberFormat="1" applyFont="1" applyBorder="1" applyAlignment="1" applyProtection="1">
      <alignment horizontal="left" vertical="center" wrapText="1" shrinkToFit="1" readingOrder="1"/>
      <protection locked="0"/>
    </xf>
    <xf numFmtId="49" fontId="5" fillId="0" borderId="6" xfId="0" applyNumberFormat="1" applyFont="1" applyBorder="1" applyAlignment="1" applyProtection="1">
      <alignment horizontal="center" vertical="center" wrapText="1" shrinkToFit="1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4" fontId="1" fillId="5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2" borderId="0" xfId="0" applyFont="1" applyFill="1" applyBorder="1" applyProtection="1">
      <protection locked="0"/>
    </xf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/>
    <xf numFmtId="14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14" fontId="0" fillId="0" borderId="0" xfId="0" applyNumberFormat="1" applyFont="1" applyAlignment="1">
      <alignment horizontal="right"/>
    </xf>
    <xf numFmtId="14" fontId="0" fillId="0" borderId="0" xfId="0" applyNumberFormat="1" applyFont="1" applyAlignment="1">
      <alignment horizontal="left"/>
    </xf>
    <xf numFmtId="0" fontId="0" fillId="0" borderId="0" xfId="0" applyBorder="1"/>
  </cellXfs>
  <cellStyles count="2">
    <cellStyle name="Normal" xfId="1"/>
    <cellStyle name="Standard" xfId="0" builtinId="0"/>
  </cellStyles>
  <dxfs count="1">
    <dxf>
      <font>
        <color theme="0" tint="-0.499984740745262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X151"/>
  <sheetViews>
    <sheetView showGridLines="0" workbookViewId="0"/>
  </sheetViews>
  <sheetFormatPr baseColWidth="10" defaultRowHeight="14.4" x14ac:dyDescent="0.3"/>
  <cols>
    <col min="1" max="1" width="23.33203125" style="84" bestFit="1" customWidth="1"/>
    <col min="2" max="2" width="14.109375" style="84" bestFit="1" customWidth="1"/>
    <col min="3" max="3" width="5.6640625" style="84" bestFit="1" customWidth="1"/>
    <col min="4" max="4" width="8.6640625" style="84" bestFit="1" customWidth="1"/>
    <col min="5" max="5" width="11" style="84" bestFit="1" customWidth="1"/>
    <col min="6" max="6" width="8.44140625" style="84" bestFit="1" customWidth="1"/>
    <col min="7" max="7" width="8.6640625" style="84" bestFit="1" customWidth="1"/>
    <col min="8" max="8" width="11" style="84" bestFit="1" customWidth="1"/>
    <col min="9" max="9" width="8.44140625" style="84" bestFit="1" customWidth="1"/>
    <col min="10" max="10" width="8.6640625" style="84" bestFit="1" customWidth="1"/>
    <col min="11" max="11" width="11" style="84" bestFit="1" customWidth="1"/>
    <col min="12" max="12" width="8.44140625" style="84" bestFit="1" customWidth="1"/>
    <col min="13" max="13" width="8.6640625" style="84" bestFit="1" customWidth="1"/>
    <col min="14" max="14" width="11" style="84" bestFit="1" customWidth="1"/>
    <col min="15" max="15" width="8.44140625" style="84" bestFit="1" customWidth="1"/>
    <col min="16" max="16" width="8.6640625" style="84" bestFit="1" customWidth="1"/>
    <col min="17" max="17" width="11" style="84" bestFit="1" customWidth="1"/>
    <col min="18" max="18" width="8.44140625" style="84" bestFit="1" customWidth="1"/>
    <col min="19" max="19" width="11.33203125" style="84" bestFit="1" customWidth="1"/>
    <col min="20" max="20" width="13.88671875" style="84" bestFit="1" customWidth="1"/>
    <col min="21" max="21" width="9.88671875" style="84" bestFit="1" customWidth="1"/>
    <col min="22" max="22" width="14" style="84" bestFit="1" customWidth="1"/>
    <col min="23" max="23" width="17.109375" style="84" bestFit="1" customWidth="1"/>
    <col min="24" max="50" width="20.5546875" style="84" customWidth="1"/>
    <col min="51" max="16384" width="11.5546875" style="84"/>
  </cols>
  <sheetData>
    <row r="1" spans="1:50" ht="18" customHeight="1" x14ac:dyDescent="0.3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2" t="s">
        <v>7</v>
      </c>
      <c r="I1" s="82" t="s">
        <v>8</v>
      </c>
      <c r="J1" s="82" t="s">
        <v>9</v>
      </c>
      <c r="K1" s="82" t="s">
        <v>10</v>
      </c>
      <c r="L1" s="82" t="s">
        <v>11</v>
      </c>
      <c r="M1" s="82" t="s">
        <v>12</v>
      </c>
      <c r="N1" s="82" t="s">
        <v>13</v>
      </c>
      <c r="O1" s="82" t="s">
        <v>14</v>
      </c>
      <c r="P1" s="82" t="s">
        <v>15</v>
      </c>
      <c r="Q1" s="82" t="s">
        <v>16</v>
      </c>
      <c r="R1" s="82" t="s">
        <v>17</v>
      </c>
      <c r="S1" s="82" t="s">
        <v>18</v>
      </c>
      <c r="T1" s="82" t="s">
        <v>19</v>
      </c>
      <c r="U1" s="82" t="s">
        <v>126</v>
      </c>
      <c r="V1" s="82" t="s">
        <v>127</v>
      </c>
      <c r="W1" s="82" t="s">
        <v>128</v>
      </c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</row>
    <row r="2" spans="1:50" ht="18" customHeight="1" x14ac:dyDescent="0.3">
      <c r="A2" s="85"/>
      <c r="B2" s="86"/>
      <c r="C2" s="86"/>
      <c r="D2" s="86"/>
      <c r="E2" s="86"/>
      <c r="F2" s="87"/>
      <c r="G2" s="86"/>
      <c r="H2" s="86"/>
      <c r="I2" s="87"/>
      <c r="J2" s="86"/>
      <c r="K2" s="86"/>
      <c r="L2" s="87"/>
      <c r="M2" s="86"/>
      <c r="N2" s="86"/>
      <c r="O2" s="87"/>
      <c r="P2" s="86"/>
      <c r="Q2" s="86"/>
      <c r="R2" s="87"/>
      <c r="S2" s="86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</row>
    <row r="3" spans="1:50" ht="18" customHeight="1" x14ac:dyDescent="0.3">
      <c r="A3" s="85"/>
      <c r="B3" s="86"/>
      <c r="C3" s="86"/>
      <c r="D3" s="86"/>
      <c r="E3" s="86"/>
      <c r="F3" s="87"/>
      <c r="G3" s="86"/>
      <c r="H3" s="86"/>
      <c r="I3" s="87"/>
      <c r="J3" s="86"/>
      <c r="K3" s="86"/>
      <c r="L3" s="87"/>
      <c r="M3" s="86"/>
      <c r="N3" s="86"/>
      <c r="O3" s="87"/>
      <c r="P3" s="86"/>
      <c r="Q3" s="86"/>
      <c r="R3" s="87"/>
      <c r="S3" s="86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</row>
    <row r="4" spans="1:50" ht="18" customHeight="1" x14ac:dyDescent="0.3">
      <c r="A4" s="85"/>
      <c r="B4" s="86"/>
      <c r="C4" s="86"/>
      <c r="D4" s="86"/>
      <c r="E4" s="86"/>
      <c r="F4" s="87"/>
      <c r="G4" s="86"/>
      <c r="H4" s="86"/>
      <c r="I4" s="87"/>
      <c r="J4" s="86"/>
      <c r="K4" s="86"/>
      <c r="L4" s="87"/>
      <c r="M4" s="86"/>
      <c r="N4" s="86"/>
      <c r="O4" s="87"/>
      <c r="P4" s="86"/>
      <c r="Q4" s="86"/>
      <c r="R4" s="87"/>
      <c r="S4" s="86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</row>
    <row r="5" spans="1:50" ht="18" customHeight="1" x14ac:dyDescent="0.3">
      <c r="A5" s="85"/>
      <c r="B5" s="86"/>
      <c r="C5" s="86"/>
      <c r="D5" s="86"/>
      <c r="E5" s="86"/>
      <c r="F5" s="87"/>
      <c r="G5" s="86"/>
      <c r="H5" s="86"/>
      <c r="I5" s="87"/>
      <c r="J5" s="86"/>
      <c r="K5" s="86"/>
      <c r="L5" s="87"/>
      <c r="M5" s="86"/>
      <c r="N5" s="86"/>
      <c r="O5" s="87"/>
      <c r="P5" s="86"/>
      <c r="Q5" s="86"/>
      <c r="R5" s="87"/>
      <c r="S5" s="86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</row>
    <row r="6" spans="1:50" ht="18" customHeight="1" x14ac:dyDescent="0.3">
      <c r="A6" s="85"/>
      <c r="B6" s="86"/>
      <c r="C6" s="86"/>
      <c r="D6" s="86"/>
      <c r="E6" s="86"/>
      <c r="F6" s="87"/>
      <c r="G6" s="86"/>
      <c r="H6" s="86"/>
      <c r="I6" s="87"/>
      <c r="J6" s="86"/>
      <c r="K6" s="86"/>
      <c r="L6" s="87"/>
      <c r="M6" s="86"/>
      <c r="N6" s="86"/>
      <c r="O6" s="87"/>
      <c r="P6" s="86"/>
      <c r="Q6" s="88"/>
      <c r="R6" s="87"/>
      <c r="S6" s="86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</row>
    <row r="7" spans="1:50" ht="18" customHeight="1" x14ac:dyDescent="0.3">
      <c r="A7" s="85"/>
      <c r="B7" s="86"/>
      <c r="C7" s="86"/>
      <c r="D7" s="86"/>
      <c r="E7" s="86"/>
      <c r="F7" s="87"/>
      <c r="G7" s="86"/>
      <c r="H7" s="86"/>
      <c r="I7" s="87"/>
      <c r="J7" s="86"/>
      <c r="K7" s="86"/>
      <c r="L7" s="87"/>
      <c r="M7" s="86"/>
      <c r="N7" s="86"/>
      <c r="O7" s="87"/>
      <c r="P7" s="86"/>
      <c r="Q7" s="86"/>
      <c r="R7" s="87"/>
      <c r="S7" s="86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</row>
    <row r="8" spans="1:50" ht="18" customHeight="1" x14ac:dyDescent="0.3">
      <c r="A8" s="85"/>
      <c r="B8" s="86"/>
      <c r="C8" s="86"/>
      <c r="D8" s="86"/>
      <c r="E8" s="86"/>
      <c r="F8" s="87"/>
      <c r="G8" s="86"/>
      <c r="H8" s="86"/>
      <c r="I8" s="87"/>
      <c r="J8" s="86"/>
      <c r="K8" s="86"/>
      <c r="L8" s="87"/>
      <c r="M8" s="86"/>
      <c r="N8" s="86"/>
      <c r="O8" s="87"/>
      <c r="P8" s="86"/>
      <c r="Q8" s="86"/>
      <c r="R8" s="87"/>
      <c r="S8" s="86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</row>
    <row r="9" spans="1:50" ht="18" customHeight="1" x14ac:dyDescent="0.3">
      <c r="A9" s="85"/>
      <c r="B9" s="86"/>
      <c r="C9" s="86"/>
      <c r="D9" s="86"/>
      <c r="E9" s="86"/>
      <c r="F9" s="87"/>
      <c r="G9" s="86"/>
      <c r="H9" s="86"/>
      <c r="I9" s="87"/>
      <c r="J9" s="86"/>
      <c r="K9" s="86"/>
      <c r="L9" s="87"/>
      <c r="M9" s="86"/>
      <c r="N9" s="86"/>
      <c r="O9" s="87"/>
      <c r="P9" s="86"/>
      <c r="Q9" s="86"/>
      <c r="R9" s="87"/>
      <c r="S9" s="86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</row>
    <row r="10" spans="1:50" ht="18" customHeight="1" x14ac:dyDescent="0.3">
      <c r="A10" s="85"/>
      <c r="B10" s="86"/>
      <c r="C10" s="86"/>
      <c r="D10" s="86"/>
      <c r="E10" s="86"/>
      <c r="F10" s="87"/>
      <c r="G10" s="86"/>
      <c r="H10" s="86"/>
      <c r="I10" s="87"/>
      <c r="J10" s="86"/>
      <c r="K10" s="86"/>
      <c r="L10" s="87"/>
      <c r="M10" s="86"/>
      <c r="N10" s="86"/>
      <c r="O10" s="87"/>
      <c r="P10" s="86"/>
      <c r="Q10" s="86"/>
      <c r="R10" s="87"/>
      <c r="S10" s="86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</row>
    <row r="11" spans="1:50" ht="18" customHeight="1" x14ac:dyDescent="0.3">
      <c r="A11" s="85"/>
      <c r="B11" s="86"/>
      <c r="C11" s="86"/>
      <c r="D11" s="86"/>
      <c r="E11" s="86"/>
      <c r="F11" s="87"/>
      <c r="G11" s="86"/>
      <c r="H11" s="86"/>
      <c r="I11" s="87"/>
      <c r="J11" s="86"/>
      <c r="K11" s="86"/>
      <c r="L11" s="87"/>
      <c r="M11" s="86"/>
      <c r="N11" s="86"/>
      <c r="O11" s="87"/>
      <c r="P11" s="86"/>
      <c r="Q11" s="86"/>
      <c r="R11" s="87"/>
      <c r="S11" s="86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</row>
    <row r="12" spans="1:50" ht="18" customHeight="1" x14ac:dyDescent="0.3">
      <c r="A12" s="85"/>
      <c r="B12" s="86"/>
      <c r="C12" s="86"/>
      <c r="D12" s="86"/>
      <c r="E12" s="86"/>
      <c r="F12" s="87"/>
      <c r="G12" s="86"/>
      <c r="H12" s="86"/>
      <c r="I12" s="87"/>
      <c r="J12" s="86"/>
      <c r="K12" s="86"/>
      <c r="L12" s="87"/>
      <c r="M12" s="86"/>
      <c r="N12" s="86"/>
      <c r="O12" s="87"/>
      <c r="P12" s="86"/>
      <c r="Q12" s="86"/>
      <c r="R12" s="87"/>
      <c r="S12" s="86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</row>
    <row r="13" spans="1:50" ht="18" customHeight="1" x14ac:dyDescent="0.3">
      <c r="A13" s="85"/>
      <c r="B13" s="86"/>
      <c r="C13" s="86"/>
      <c r="D13" s="86"/>
      <c r="E13" s="86"/>
      <c r="F13" s="87"/>
      <c r="G13" s="86"/>
      <c r="H13" s="86"/>
      <c r="I13" s="87"/>
      <c r="J13" s="86"/>
      <c r="K13" s="86"/>
      <c r="L13" s="87"/>
      <c r="M13" s="86"/>
      <c r="N13" s="86"/>
      <c r="O13" s="87"/>
      <c r="P13" s="86"/>
      <c r="Q13" s="86"/>
      <c r="R13" s="87"/>
      <c r="S13" s="86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</row>
    <row r="14" spans="1:50" ht="18" customHeight="1" x14ac:dyDescent="0.3">
      <c r="A14" s="85"/>
      <c r="B14" s="86"/>
      <c r="C14" s="86"/>
      <c r="D14" s="86"/>
      <c r="E14" s="86"/>
      <c r="F14" s="87"/>
      <c r="G14" s="86"/>
      <c r="H14" s="86"/>
      <c r="I14" s="87"/>
      <c r="J14" s="86"/>
      <c r="K14" s="86"/>
      <c r="L14" s="87"/>
      <c r="M14" s="86"/>
      <c r="N14" s="86"/>
      <c r="O14" s="87"/>
      <c r="P14" s="86"/>
      <c r="Q14" s="86"/>
      <c r="R14" s="87"/>
      <c r="S14" s="86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</row>
    <row r="15" spans="1:50" ht="18" customHeight="1" x14ac:dyDescent="0.3">
      <c r="A15" s="85"/>
      <c r="B15" s="86"/>
      <c r="C15" s="86"/>
      <c r="D15" s="86"/>
      <c r="E15" s="86"/>
      <c r="F15" s="87"/>
      <c r="G15" s="86"/>
      <c r="H15" s="86"/>
      <c r="I15" s="87"/>
      <c r="J15" s="86"/>
      <c r="K15" s="86"/>
      <c r="L15" s="87"/>
      <c r="M15" s="86"/>
      <c r="N15" s="86"/>
      <c r="O15" s="87"/>
      <c r="P15" s="86"/>
      <c r="Q15" s="86"/>
      <c r="R15" s="87"/>
      <c r="S15" s="86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</row>
    <row r="16" spans="1:50" ht="18" customHeight="1" x14ac:dyDescent="0.3">
      <c r="A16" s="85"/>
      <c r="B16" s="86"/>
      <c r="C16" s="86"/>
      <c r="D16" s="86"/>
      <c r="E16" s="86"/>
      <c r="F16" s="87"/>
      <c r="G16" s="86"/>
      <c r="H16" s="86"/>
      <c r="I16" s="87"/>
      <c r="J16" s="86"/>
      <c r="K16" s="86"/>
      <c r="L16" s="87"/>
      <c r="M16" s="86"/>
      <c r="N16" s="86"/>
      <c r="O16" s="87"/>
      <c r="P16" s="86"/>
      <c r="Q16" s="86"/>
      <c r="R16" s="87"/>
      <c r="S16" s="86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</row>
    <row r="17" spans="1:50" ht="18" customHeight="1" x14ac:dyDescent="0.3">
      <c r="A17" s="85"/>
      <c r="B17" s="86"/>
      <c r="C17" s="86"/>
      <c r="D17" s="86"/>
      <c r="E17" s="86"/>
      <c r="F17" s="87"/>
      <c r="G17" s="86"/>
      <c r="H17" s="86"/>
      <c r="I17" s="87"/>
      <c r="J17" s="86"/>
      <c r="K17" s="86"/>
      <c r="L17" s="87"/>
      <c r="M17" s="86"/>
      <c r="N17" s="86"/>
      <c r="O17" s="87"/>
      <c r="P17" s="86"/>
      <c r="Q17" s="86"/>
      <c r="R17" s="87"/>
      <c r="S17" s="86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</row>
    <row r="18" spans="1:50" ht="18" customHeight="1" x14ac:dyDescent="0.3">
      <c r="A18" s="85"/>
      <c r="B18" s="86"/>
      <c r="C18" s="86"/>
      <c r="D18" s="86"/>
      <c r="E18" s="86"/>
      <c r="F18" s="87"/>
      <c r="G18" s="86"/>
      <c r="H18" s="86"/>
      <c r="I18" s="87"/>
      <c r="J18" s="86"/>
      <c r="K18" s="86"/>
      <c r="L18" s="87"/>
      <c r="M18" s="86"/>
      <c r="N18" s="86"/>
      <c r="O18" s="87"/>
      <c r="P18" s="86"/>
      <c r="Q18" s="86"/>
      <c r="R18" s="87"/>
      <c r="S18" s="86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</row>
    <row r="19" spans="1:50" ht="18" customHeight="1" x14ac:dyDescent="0.3">
      <c r="A19" s="85"/>
      <c r="B19" s="86"/>
      <c r="C19" s="86"/>
      <c r="D19" s="86"/>
      <c r="E19" s="86"/>
      <c r="F19" s="87"/>
      <c r="G19" s="86"/>
      <c r="H19" s="86"/>
      <c r="I19" s="87"/>
      <c r="J19" s="86"/>
      <c r="K19" s="86"/>
      <c r="L19" s="87"/>
      <c r="M19" s="86"/>
      <c r="N19" s="86"/>
      <c r="O19" s="87"/>
      <c r="P19" s="86"/>
      <c r="Q19" s="86"/>
      <c r="R19" s="87"/>
      <c r="S19" s="86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</row>
    <row r="20" spans="1:50" ht="18" customHeight="1" x14ac:dyDescent="0.3">
      <c r="A20" s="85"/>
      <c r="B20" s="86"/>
      <c r="C20" s="86"/>
      <c r="D20" s="86"/>
      <c r="E20" s="86"/>
      <c r="F20" s="87"/>
      <c r="G20" s="86"/>
      <c r="H20" s="86"/>
      <c r="I20" s="87"/>
      <c r="J20" s="86"/>
      <c r="K20" s="86"/>
      <c r="L20" s="87"/>
      <c r="M20" s="86"/>
      <c r="N20" s="86"/>
      <c r="O20" s="87"/>
      <c r="P20" s="86"/>
      <c r="Q20" s="86"/>
      <c r="R20" s="87"/>
      <c r="S20" s="86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</row>
    <row r="21" spans="1:50" ht="18" customHeight="1" x14ac:dyDescent="0.3">
      <c r="A21" s="85"/>
      <c r="B21" s="86"/>
      <c r="C21" s="86"/>
      <c r="D21" s="86"/>
      <c r="E21" s="86"/>
      <c r="F21" s="87"/>
      <c r="G21" s="86"/>
      <c r="H21" s="86"/>
      <c r="I21" s="87"/>
      <c r="J21" s="86"/>
      <c r="K21" s="86"/>
      <c r="L21" s="87"/>
      <c r="M21" s="86"/>
      <c r="N21" s="86"/>
      <c r="O21" s="87"/>
      <c r="P21" s="86"/>
      <c r="Q21" s="86"/>
      <c r="R21" s="87"/>
      <c r="S21" s="86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</row>
    <row r="22" spans="1:50" ht="18" customHeight="1" x14ac:dyDescent="0.3">
      <c r="A22" s="85"/>
      <c r="B22" s="86"/>
      <c r="C22" s="86"/>
      <c r="D22" s="86"/>
      <c r="E22" s="86"/>
      <c r="F22" s="87"/>
      <c r="G22" s="86"/>
      <c r="H22" s="86"/>
      <c r="I22" s="87"/>
      <c r="J22" s="86"/>
      <c r="K22" s="86"/>
      <c r="L22" s="87"/>
      <c r="M22" s="86"/>
      <c r="N22" s="86"/>
      <c r="O22" s="87"/>
      <c r="P22" s="86"/>
      <c r="Q22" s="86"/>
      <c r="R22" s="87"/>
      <c r="S22" s="86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</row>
    <row r="23" spans="1:50" ht="18" customHeight="1" x14ac:dyDescent="0.3">
      <c r="A23" s="85"/>
      <c r="B23" s="86"/>
      <c r="C23" s="86"/>
      <c r="D23" s="86"/>
      <c r="E23" s="86"/>
      <c r="F23" s="87"/>
      <c r="G23" s="86"/>
      <c r="H23" s="86"/>
      <c r="I23" s="87"/>
      <c r="J23" s="86"/>
      <c r="K23" s="86"/>
      <c r="L23" s="87"/>
      <c r="M23" s="86"/>
      <c r="N23" s="86"/>
      <c r="O23" s="87"/>
      <c r="P23" s="86"/>
      <c r="Q23" s="86"/>
      <c r="R23" s="87"/>
      <c r="S23" s="86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</row>
    <row r="24" spans="1:50" ht="18" customHeight="1" x14ac:dyDescent="0.3">
      <c r="A24" s="85"/>
      <c r="B24" s="86"/>
      <c r="C24" s="86"/>
      <c r="D24" s="86"/>
      <c r="E24" s="86"/>
      <c r="F24" s="87"/>
      <c r="G24" s="86"/>
      <c r="H24" s="86"/>
      <c r="I24" s="87"/>
      <c r="J24" s="86"/>
      <c r="K24" s="86"/>
      <c r="L24" s="87"/>
      <c r="M24" s="86"/>
      <c r="N24" s="86"/>
      <c r="O24" s="87"/>
      <c r="P24" s="86"/>
      <c r="Q24" s="86"/>
      <c r="R24" s="87"/>
      <c r="S24" s="86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</row>
    <row r="25" spans="1:50" ht="18" customHeight="1" x14ac:dyDescent="0.3">
      <c r="A25" s="85"/>
      <c r="B25" s="86"/>
      <c r="C25" s="86"/>
      <c r="D25" s="86"/>
      <c r="E25" s="86"/>
      <c r="F25" s="87"/>
      <c r="G25" s="86"/>
      <c r="H25" s="86"/>
      <c r="I25" s="87"/>
      <c r="J25" s="86"/>
      <c r="K25" s="86"/>
      <c r="L25" s="87"/>
      <c r="M25" s="86"/>
      <c r="N25" s="86"/>
      <c r="O25" s="87"/>
      <c r="P25" s="86"/>
      <c r="Q25" s="86"/>
      <c r="R25" s="87"/>
      <c r="S25" s="86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</row>
    <row r="26" spans="1:50" ht="18" customHeight="1" x14ac:dyDescent="0.3">
      <c r="A26" s="85"/>
      <c r="B26" s="86"/>
      <c r="C26" s="86"/>
      <c r="D26" s="86"/>
      <c r="E26" s="86"/>
      <c r="F26" s="87"/>
      <c r="G26" s="86"/>
      <c r="H26" s="86"/>
      <c r="I26" s="87"/>
      <c r="J26" s="86"/>
      <c r="K26" s="86"/>
      <c r="L26" s="87"/>
      <c r="M26" s="86"/>
      <c r="N26" s="86"/>
      <c r="O26" s="87"/>
      <c r="P26" s="86"/>
      <c r="Q26" s="86"/>
      <c r="R26" s="87"/>
      <c r="S26" s="86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</row>
    <row r="27" spans="1:50" ht="18" customHeight="1" x14ac:dyDescent="0.3">
      <c r="A27" s="85"/>
      <c r="B27" s="86"/>
      <c r="C27" s="86"/>
      <c r="D27" s="86"/>
      <c r="E27" s="86"/>
      <c r="F27" s="87"/>
      <c r="G27" s="86"/>
      <c r="H27" s="86"/>
      <c r="I27" s="87"/>
      <c r="J27" s="86"/>
      <c r="K27" s="86"/>
      <c r="L27" s="87"/>
      <c r="M27" s="86"/>
      <c r="N27" s="86"/>
      <c r="O27" s="87"/>
      <c r="P27" s="86"/>
      <c r="Q27" s="86"/>
      <c r="R27" s="87"/>
      <c r="S27" s="86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</row>
    <row r="28" spans="1:50" ht="18" customHeight="1" x14ac:dyDescent="0.3">
      <c r="A28" s="85"/>
      <c r="B28" s="86"/>
      <c r="C28" s="86"/>
      <c r="D28" s="86"/>
      <c r="E28" s="86"/>
      <c r="F28" s="87"/>
      <c r="G28" s="86"/>
      <c r="H28" s="86"/>
      <c r="I28" s="87"/>
      <c r="J28" s="86"/>
      <c r="K28" s="86"/>
      <c r="L28" s="87"/>
      <c r="M28" s="86"/>
      <c r="N28" s="86"/>
      <c r="O28" s="87"/>
      <c r="P28" s="86"/>
      <c r="Q28" s="86"/>
      <c r="R28" s="87"/>
      <c r="S28" s="86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</row>
    <row r="29" spans="1:50" ht="18" customHeight="1" x14ac:dyDescent="0.3">
      <c r="A29" s="85"/>
      <c r="B29" s="86"/>
      <c r="C29" s="86"/>
      <c r="D29" s="86"/>
      <c r="E29" s="86"/>
      <c r="F29" s="87"/>
      <c r="G29" s="86"/>
      <c r="H29" s="86"/>
      <c r="I29" s="87"/>
      <c r="J29" s="86"/>
      <c r="K29" s="86"/>
      <c r="L29" s="87"/>
      <c r="M29" s="86"/>
      <c r="N29" s="86"/>
      <c r="O29" s="87"/>
      <c r="P29" s="86"/>
      <c r="Q29" s="86"/>
      <c r="R29" s="87"/>
      <c r="S29" s="86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</row>
    <row r="30" spans="1:50" ht="18" customHeight="1" x14ac:dyDescent="0.3">
      <c r="A30" s="85"/>
      <c r="B30" s="86"/>
      <c r="C30" s="86"/>
      <c r="D30" s="86"/>
      <c r="E30" s="86"/>
      <c r="F30" s="87"/>
      <c r="G30" s="86"/>
      <c r="H30" s="86"/>
      <c r="I30" s="87"/>
      <c r="J30" s="86"/>
      <c r="K30" s="86"/>
      <c r="L30" s="87"/>
      <c r="M30" s="86"/>
      <c r="N30" s="86"/>
      <c r="O30" s="87"/>
      <c r="P30" s="86"/>
      <c r="Q30" s="86"/>
      <c r="R30" s="87"/>
      <c r="S30" s="86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</row>
    <row r="31" spans="1:50" ht="18" customHeight="1" x14ac:dyDescent="0.3">
      <c r="A31" s="85"/>
      <c r="B31" s="86"/>
      <c r="C31" s="86"/>
      <c r="D31" s="86"/>
      <c r="E31" s="86"/>
      <c r="F31" s="87"/>
      <c r="G31" s="86"/>
      <c r="H31" s="86"/>
      <c r="I31" s="87"/>
      <c r="J31" s="86"/>
      <c r="K31" s="86"/>
      <c r="L31" s="87"/>
      <c r="M31" s="86"/>
      <c r="N31" s="86"/>
      <c r="O31" s="87"/>
      <c r="P31" s="86"/>
      <c r="Q31" s="86"/>
      <c r="R31" s="87"/>
      <c r="S31" s="86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</row>
    <row r="32" spans="1:50" ht="18" customHeight="1" x14ac:dyDescent="0.3">
      <c r="A32" s="85"/>
      <c r="B32" s="86"/>
      <c r="C32" s="86"/>
      <c r="D32" s="86"/>
      <c r="E32" s="86"/>
      <c r="F32" s="87"/>
      <c r="G32" s="86"/>
      <c r="H32" s="86"/>
      <c r="I32" s="87"/>
      <c r="J32" s="86"/>
      <c r="K32" s="86"/>
      <c r="L32" s="87"/>
      <c r="M32" s="86"/>
      <c r="N32" s="86"/>
      <c r="O32" s="87"/>
      <c r="P32" s="86"/>
      <c r="Q32" s="86"/>
      <c r="R32" s="87"/>
      <c r="S32" s="86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</row>
    <row r="33" spans="1:50" ht="18" customHeight="1" x14ac:dyDescent="0.3">
      <c r="A33" s="85"/>
      <c r="B33" s="86"/>
      <c r="C33" s="86"/>
      <c r="D33" s="86"/>
      <c r="E33" s="86"/>
      <c r="F33" s="87"/>
      <c r="G33" s="86"/>
      <c r="H33" s="86"/>
      <c r="I33" s="87"/>
      <c r="J33" s="86"/>
      <c r="K33" s="86"/>
      <c r="L33" s="87"/>
      <c r="M33" s="86"/>
      <c r="N33" s="86"/>
      <c r="O33" s="87"/>
      <c r="P33" s="86"/>
      <c r="Q33" s="88"/>
      <c r="R33" s="87"/>
      <c r="S33" s="86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</row>
    <row r="34" spans="1:50" ht="18" customHeight="1" x14ac:dyDescent="0.3">
      <c r="A34" s="85"/>
      <c r="B34" s="86"/>
      <c r="C34" s="86"/>
      <c r="D34" s="86"/>
      <c r="E34" s="86"/>
      <c r="F34" s="87"/>
      <c r="G34" s="86"/>
      <c r="H34" s="86"/>
      <c r="I34" s="87"/>
      <c r="J34" s="86"/>
      <c r="K34" s="86"/>
      <c r="L34" s="87"/>
      <c r="M34" s="86"/>
      <c r="N34" s="86"/>
      <c r="O34" s="87"/>
      <c r="P34" s="86"/>
      <c r="Q34" s="86"/>
      <c r="R34" s="87"/>
      <c r="S34" s="86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</row>
    <row r="35" spans="1:50" ht="18" customHeight="1" x14ac:dyDescent="0.3">
      <c r="A35" s="85"/>
      <c r="B35" s="86"/>
      <c r="C35" s="86"/>
      <c r="D35" s="86"/>
      <c r="E35" s="86"/>
      <c r="F35" s="87"/>
      <c r="G35" s="86"/>
      <c r="H35" s="86"/>
      <c r="I35" s="87"/>
      <c r="J35" s="86"/>
      <c r="K35" s="86"/>
      <c r="L35" s="87"/>
      <c r="M35" s="86"/>
      <c r="N35" s="86"/>
      <c r="O35" s="87"/>
      <c r="P35" s="86"/>
      <c r="Q35" s="86"/>
      <c r="R35" s="87"/>
      <c r="S35" s="86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</row>
    <row r="36" spans="1:50" ht="18" customHeight="1" x14ac:dyDescent="0.3">
      <c r="A36" s="85"/>
      <c r="B36" s="86"/>
      <c r="C36" s="86"/>
      <c r="D36" s="86"/>
      <c r="E36" s="86"/>
      <c r="F36" s="87"/>
      <c r="G36" s="86"/>
      <c r="H36" s="86"/>
      <c r="I36" s="87"/>
      <c r="J36" s="86"/>
      <c r="K36" s="86"/>
      <c r="L36" s="87"/>
      <c r="M36" s="86"/>
      <c r="N36" s="86"/>
      <c r="O36" s="87"/>
      <c r="P36" s="86"/>
      <c r="Q36" s="86"/>
      <c r="R36" s="87"/>
      <c r="S36" s="86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</row>
    <row r="37" spans="1:50" ht="18" customHeight="1" x14ac:dyDescent="0.3">
      <c r="A37" s="85"/>
      <c r="B37" s="86"/>
      <c r="C37" s="86"/>
      <c r="D37" s="86"/>
      <c r="E37" s="86"/>
      <c r="F37" s="87"/>
      <c r="G37" s="86"/>
      <c r="H37" s="86"/>
      <c r="I37" s="87"/>
      <c r="J37" s="86"/>
      <c r="K37" s="86"/>
      <c r="L37" s="87"/>
      <c r="M37" s="86"/>
      <c r="N37" s="86"/>
      <c r="O37" s="87"/>
      <c r="P37" s="86"/>
      <c r="Q37" s="86"/>
      <c r="R37" s="87"/>
      <c r="S37" s="86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</row>
    <row r="38" spans="1:50" ht="18" customHeight="1" x14ac:dyDescent="0.3">
      <c r="A38" s="85"/>
      <c r="B38" s="86"/>
      <c r="C38" s="86"/>
      <c r="D38" s="86"/>
      <c r="E38" s="86"/>
      <c r="F38" s="87"/>
      <c r="G38" s="86"/>
      <c r="H38" s="86"/>
      <c r="I38" s="87"/>
      <c r="J38" s="86"/>
      <c r="K38" s="86"/>
      <c r="L38" s="87"/>
      <c r="M38" s="86"/>
      <c r="N38" s="86"/>
      <c r="O38" s="87"/>
      <c r="P38" s="86"/>
      <c r="Q38" s="86"/>
      <c r="R38" s="87"/>
      <c r="S38" s="86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</row>
    <row r="39" spans="1:50" ht="18" customHeight="1" x14ac:dyDescent="0.3">
      <c r="A39" s="85"/>
      <c r="B39" s="86"/>
      <c r="C39" s="86"/>
      <c r="D39" s="86"/>
      <c r="E39" s="86"/>
      <c r="F39" s="87"/>
      <c r="G39" s="86"/>
      <c r="H39" s="86"/>
      <c r="I39" s="87"/>
      <c r="J39" s="86"/>
      <c r="K39" s="86"/>
      <c r="L39" s="87"/>
      <c r="M39" s="86"/>
      <c r="N39" s="86"/>
      <c r="O39" s="87"/>
      <c r="P39" s="86"/>
      <c r="Q39" s="86"/>
      <c r="R39" s="87"/>
      <c r="S39" s="86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</row>
    <row r="40" spans="1:50" ht="18" customHeight="1" x14ac:dyDescent="0.3">
      <c r="A40" s="85"/>
      <c r="B40" s="86"/>
      <c r="C40" s="86"/>
      <c r="D40" s="86"/>
      <c r="E40" s="86"/>
      <c r="F40" s="87"/>
      <c r="G40" s="86"/>
      <c r="H40" s="86"/>
      <c r="I40" s="87"/>
      <c r="J40" s="86"/>
      <c r="K40" s="86"/>
      <c r="L40" s="87"/>
      <c r="M40" s="86"/>
      <c r="N40" s="86"/>
      <c r="O40" s="87"/>
      <c r="P40" s="86"/>
      <c r="Q40" s="86"/>
      <c r="R40" s="87"/>
      <c r="S40" s="86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</row>
    <row r="41" spans="1:50" ht="18" customHeight="1" x14ac:dyDescent="0.3">
      <c r="A41" s="85"/>
      <c r="B41" s="86"/>
      <c r="C41" s="86"/>
      <c r="D41" s="86"/>
      <c r="E41" s="86"/>
      <c r="F41" s="87"/>
      <c r="G41" s="86"/>
      <c r="H41" s="86"/>
      <c r="I41" s="87"/>
      <c r="J41" s="86"/>
      <c r="K41" s="86"/>
      <c r="L41" s="87"/>
      <c r="M41" s="86"/>
      <c r="N41" s="86"/>
      <c r="O41" s="87"/>
      <c r="P41" s="86"/>
      <c r="Q41" s="86"/>
      <c r="R41" s="87"/>
      <c r="S41" s="86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</row>
    <row r="42" spans="1:50" ht="18" customHeight="1" x14ac:dyDescent="0.3">
      <c r="A42" s="85"/>
      <c r="B42" s="86"/>
      <c r="C42" s="86"/>
      <c r="D42" s="86"/>
      <c r="E42" s="86"/>
      <c r="F42" s="87"/>
      <c r="G42" s="86"/>
      <c r="H42" s="86"/>
      <c r="I42" s="87"/>
      <c r="J42" s="86"/>
      <c r="K42" s="86"/>
      <c r="L42" s="87"/>
      <c r="M42" s="86"/>
      <c r="N42" s="86"/>
      <c r="O42" s="87"/>
      <c r="P42" s="86"/>
      <c r="Q42" s="86"/>
      <c r="R42" s="87"/>
      <c r="S42" s="86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</row>
    <row r="43" spans="1:50" ht="18" customHeight="1" x14ac:dyDescent="0.3">
      <c r="A43" s="85"/>
      <c r="B43" s="86"/>
      <c r="C43" s="86"/>
      <c r="D43" s="86"/>
      <c r="E43" s="86"/>
      <c r="F43" s="87"/>
      <c r="G43" s="86"/>
      <c r="H43" s="86"/>
      <c r="I43" s="87"/>
      <c r="J43" s="86"/>
      <c r="K43" s="86"/>
      <c r="L43" s="87"/>
      <c r="M43" s="86"/>
      <c r="N43" s="86"/>
      <c r="O43" s="87"/>
      <c r="P43" s="86"/>
      <c r="Q43" s="86"/>
      <c r="R43" s="87"/>
      <c r="S43" s="86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</row>
    <row r="44" spans="1:50" ht="18" customHeight="1" x14ac:dyDescent="0.3">
      <c r="A44" s="85"/>
      <c r="B44" s="86"/>
      <c r="C44" s="86"/>
      <c r="D44" s="86"/>
      <c r="E44" s="86"/>
      <c r="F44" s="87"/>
      <c r="G44" s="86"/>
      <c r="H44" s="86"/>
      <c r="I44" s="87"/>
      <c r="J44" s="86"/>
      <c r="K44" s="86"/>
      <c r="L44" s="87"/>
      <c r="M44" s="86"/>
      <c r="N44" s="86"/>
      <c r="O44" s="87"/>
      <c r="P44" s="86"/>
      <c r="Q44" s="86"/>
      <c r="R44" s="87"/>
      <c r="S44" s="86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</row>
    <row r="45" spans="1:50" ht="18" customHeight="1" x14ac:dyDescent="0.3">
      <c r="A45" s="85"/>
      <c r="B45" s="86"/>
      <c r="C45" s="86"/>
      <c r="D45" s="86"/>
      <c r="E45" s="86"/>
      <c r="F45" s="87"/>
      <c r="G45" s="86"/>
      <c r="H45" s="86"/>
      <c r="I45" s="87"/>
      <c r="J45" s="86"/>
      <c r="K45" s="86"/>
      <c r="L45" s="87"/>
      <c r="M45" s="86"/>
      <c r="N45" s="86"/>
      <c r="O45" s="87"/>
      <c r="P45" s="86"/>
      <c r="Q45" s="86"/>
      <c r="R45" s="87"/>
      <c r="S45" s="86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</row>
    <row r="46" spans="1:50" ht="18" customHeight="1" x14ac:dyDescent="0.3">
      <c r="A46" s="85"/>
      <c r="B46" s="86"/>
      <c r="C46" s="86"/>
      <c r="D46" s="86"/>
      <c r="E46" s="86"/>
      <c r="F46" s="87"/>
      <c r="G46" s="86"/>
      <c r="H46" s="86"/>
      <c r="I46" s="87"/>
      <c r="J46" s="86"/>
      <c r="K46" s="86"/>
      <c r="L46" s="87"/>
      <c r="M46" s="86"/>
      <c r="N46" s="86"/>
      <c r="O46" s="87"/>
      <c r="P46" s="86"/>
      <c r="Q46" s="88"/>
      <c r="R46" s="87"/>
      <c r="S46" s="86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</row>
    <row r="47" spans="1:50" ht="18" customHeight="1" x14ac:dyDescent="0.3">
      <c r="A47" s="85"/>
      <c r="B47" s="86"/>
      <c r="C47" s="86"/>
      <c r="D47" s="86"/>
      <c r="E47" s="86"/>
      <c r="F47" s="87"/>
      <c r="G47" s="86"/>
      <c r="H47" s="86"/>
      <c r="I47" s="87"/>
      <c r="J47" s="86"/>
      <c r="K47" s="86"/>
      <c r="L47" s="87"/>
      <c r="M47" s="86"/>
      <c r="N47" s="86"/>
      <c r="O47" s="87"/>
      <c r="P47" s="86"/>
      <c r="Q47" s="86"/>
      <c r="R47" s="87"/>
      <c r="S47" s="86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</row>
    <row r="48" spans="1:50" ht="18" customHeight="1" x14ac:dyDescent="0.3">
      <c r="A48" s="85"/>
      <c r="B48" s="86"/>
      <c r="C48" s="86"/>
      <c r="D48" s="86"/>
      <c r="E48" s="86"/>
      <c r="F48" s="87"/>
      <c r="G48" s="86"/>
      <c r="H48" s="86"/>
      <c r="I48" s="87"/>
      <c r="J48" s="86"/>
      <c r="K48" s="86"/>
      <c r="L48" s="87"/>
      <c r="M48" s="86"/>
      <c r="N48" s="86"/>
      <c r="O48" s="87"/>
      <c r="P48" s="86"/>
      <c r="Q48" s="86"/>
      <c r="R48" s="87"/>
      <c r="S48" s="86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</row>
    <row r="49" spans="1:50" ht="18" customHeight="1" x14ac:dyDescent="0.3">
      <c r="A49" s="85"/>
      <c r="B49" s="86"/>
      <c r="C49" s="86"/>
      <c r="D49" s="86"/>
      <c r="E49" s="86"/>
      <c r="F49" s="87"/>
      <c r="G49" s="86"/>
      <c r="H49" s="86"/>
      <c r="I49" s="87"/>
      <c r="J49" s="86"/>
      <c r="K49" s="86"/>
      <c r="L49" s="87"/>
      <c r="M49" s="86"/>
      <c r="N49" s="86"/>
      <c r="O49" s="87"/>
      <c r="P49" s="86"/>
      <c r="Q49" s="88"/>
      <c r="R49" s="87"/>
      <c r="S49" s="86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</row>
    <row r="50" spans="1:50" ht="25.5" customHeight="1" x14ac:dyDescent="0.3">
      <c r="A50" s="85"/>
      <c r="B50" s="86"/>
      <c r="C50" s="86"/>
      <c r="D50" s="86"/>
      <c r="E50" s="86"/>
      <c r="F50" s="87"/>
      <c r="G50" s="86"/>
      <c r="H50" s="86"/>
      <c r="I50" s="87"/>
      <c r="J50" s="86"/>
      <c r="K50" s="86"/>
      <c r="L50" s="87"/>
      <c r="M50" s="86"/>
      <c r="N50" s="86"/>
      <c r="O50" s="87"/>
      <c r="P50" s="86"/>
      <c r="Q50" s="86"/>
      <c r="R50" s="87"/>
      <c r="S50" s="86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</row>
    <row r="51" spans="1:50" ht="18" customHeight="1" x14ac:dyDescent="0.3">
      <c r="A51" s="85"/>
      <c r="B51" s="86"/>
      <c r="C51" s="86"/>
      <c r="D51" s="86"/>
      <c r="E51" s="86"/>
      <c r="F51" s="87"/>
      <c r="G51" s="86"/>
      <c r="H51" s="86"/>
      <c r="I51" s="87"/>
      <c r="J51" s="86"/>
      <c r="K51" s="86"/>
      <c r="L51" s="87"/>
      <c r="M51" s="86"/>
      <c r="N51" s="86"/>
      <c r="O51" s="87"/>
      <c r="P51" s="86"/>
      <c r="Q51" s="86"/>
      <c r="R51" s="87"/>
      <c r="S51" s="86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</row>
    <row r="52" spans="1:50" ht="18" customHeight="1" x14ac:dyDescent="0.3">
      <c r="A52" s="85"/>
      <c r="B52" s="86"/>
      <c r="C52" s="86"/>
      <c r="D52" s="86"/>
      <c r="E52" s="86"/>
      <c r="F52" s="87"/>
      <c r="G52" s="86"/>
      <c r="H52" s="86"/>
      <c r="I52" s="87"/>
      <c r="J52" s="86"/>
      <c r="K52" s="86"/>
      <c r="L52" s="87"/>
      <c r="M52" s="86"/>
      <c r="N52" s="86"/>
      <c r="O52" s="87"/>
      <c r="P52" s="86"/>
      <c r="Q52" s="86"/>
      <c r="R52" s="87"/>
      <c r="S52" s="86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</row>
    <row r="53" spans="1:50" ht="18" customHeight="1" x14ac:dyDescent="0.3">
      <c r="A53" s="85"/>
      <c r="B53" s="86"/>
      <c r="C53" s="86"/>
      <c r="D53" s="86"/>
      <c r="E53" s="86"/>
      <c r="F53" s="87"/>
      <c r="G53" s="86"/>
      <c r="H53" s="86"/>
      <c r="I53" s="87"/>
      <c r="J53" s="86"/>
      <c r="K53" s="86"/>
      <c r="L53" s="87"/>
      <c r="M53" s="86"/>
      <c r="N53" s="86"/>
      <c r="O53" s="87"/>
      <c r="P53" s="86"/>
      <c r="Q53" s="86"/>
      <c r="R53" s="87"/>
      <c r="S53" s="86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</row>
    <row r="54" spans="1:50" ht="18" customHeight="1" x14ac:dyDescent="0.3">
      <c r="A54" s="85"/>
      <c r="B54" s="86"/>
      <c r="C54" s="86"/>
      <c r="D54" s="86"/>
      <c r="E54" s="86"/>
      <c r="F54" s="87"/>
      <c r="G54" s="86"/>
      <c r="H54" s="86"/>
      <c r="I54" s="87"/>
      <c r="J54" s="86"/>
      <c r="K54" s="86"/>
      <c r="L54" s="87"/>
      <c r="M54" s="86"/>
      <c r="N54" s="86"/>
      <c r="O54" s="87"/>
      <c r="P54" s="86"/>
      <c r="Q54" s="86"/>
      <c r="R54" s="87"/>
      <c r="S54" s="86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</row>
    <row r="55" spans="1:50" ht="18" customHeight="1" x14ac:dyDescent="0.3">
      <c r="A55" s="85"/>
      <c r="B55" s="86"/>
      <c r="C55" s="86"/>
      <c r="D55" s="86"/>
      <c r="E55" s="86"/>
      <c r="F55" s="87"/>
      <c r="G55" s="86"/>
      <c r="H55" s="86"/>
      <c r="I55" s="87"/>
      <c r="J55" s="86"/>
      <c r="K55" s="86"/>
      <c r="L55" s="87"/>
      <c r="M55" s="86"/>
      <c r="N55" s="86"/>
      <c r="O55" s="87"/>
      <c r="P55" s="86"/>
      <c r="Q55" s="86"/>
      <c r="R55" s="87"/>
      <c r="S55" s="86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</row>
    <row r="56" spans="1:50" ht="18" customHeight="1" x14ac:dyDescent="0.3">
      <c r="A56" s="85"/>
      <c r="B56" s="86"/>
      <c r="C56" s="86"/>
      <c r="D56" s="86"/>
      <c r="E56" s="86"/>
      <c r="F56" s="87"/>
      <c r="G56" s="86"/>
      <c r="H56" s="86"/>
      <c r="I56" s="87"/>
      <c r="J56" s="86"/>
      <c r="K56" s="86"/>
      <c r="L56" s="87"/>
      <c r="M56" s="86"/>
      <c r="N56" s="86"/>
      <c r="O56" s="87"/>
      <c r="P56" s="86"/>
      <c r="Q56" s="86"/>
      <c r="R56" s="87"/>
      <c r="S56" s="86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</row>
    <row r="57" spans="1:50" ht="18" customHeight="1" x14ac:dyDescent="0.3">
      <c r="A57" s="85"/>
      <c r="B57" s="86"/>
      <c r="C57" s="86"/>
      <c r="D57" s="86"/>
      <c r="E57" s="86"/>
      <c r="F57" s="87"/>
      <c r="G57" s="86"/>
      <c r="H57" s="86"/>
      <c r="I57" s="87"/>
      <c r="J57" s="86"/>
      <c r="K57" s="86"/>
      <c r="L57" s="87"/>
      <c r="M57" s="86"/>
      <c r="N57" s="86"/>
      <c r="O57" s="87"/>
      <c r="P57" s="86"/>
      <c r="Q57" s="86"/>
      <c r="R57" s="87"/>
      <c r="S57" s="86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</row>
    <row r="58" spans="1:50" ht="24.75" customHeight="1" x14ac:dyDescent="0.3">
      <c r="A58" s="85"/>
      <c r="B58" s="86"/>
      <c r="C58" s="86"/>
      <c r="D58" s="86"/>
      <c r="E58" s="86"/>
      <c r="F58" s="87"/>
      <c r="G58" s="86"/>
      <c r="H58" s="86"/>
      <c r="I58" s="87"/>
      <c r="J58" s="86"/>
      <c r="K58" s="86"/>
      <c r="L58" s="87"/>
      <c r="M58" s="86"/>
      <c r="N58" s="86"/>
      <c r="O58" s="87"/>
      <c r="P58" s="86"/>
      <c r="Q58" s="86"/>
      <c r="R58" s="87"/>
      <c r="S58" s="86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</row>
    <row r="59" spans="1:50" ht="18" customHeight="1" x14ac:dyDescent="0.3">
      <c r="A59" s="85"/>
      <c r="B59" s="86"/>
      <c r="C59" s="86"/>
      <c r="D59" s="86"/>
      <c r="E59" s="86"/>
      <c r="F59" s="87"/>
      <c r="G59" s="86"/>
      <c r="H59" s="86"/>
      <c r="I59" s="87"/>
      <c r="J59" s="86"/>
      <c r="K59" s="86"/>
      <c r="L59" s="87"/>
      <c r="M59" s="86"/>
      <c r="N59" s="86"/>
      <c r="O59" s="87"/>
      <c r="P59" s="86"/>
      <c r="Q59" s="86"/>
      <c r="R59" s="87"/>
      <c r="S59" s="86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</row>
    <row r="60" spans="1:50" ht="18" customHeight="1" x14ac:dyDescent="0.3">
      <c r="A60" s="85"/>
      <c r="B60" s="86"/>
      <c r="C60" s="86"/>
      <c r="D60" s="86"/>
      <c r="E60" s="86"/>
      <c r="F60" s="87"/>
      <c r="G60" s="86"/>
      <c r="H60" s="86"/>
      <c r="I60" s="87"/>
      <c r="J60" s="86"/>
      <c r="K60" s="86"/>
      <c r="L60" s="87"/>
      <c r="M60" s="86"/>
      <c r="N60" s="86"/>
      <c r="O60" s="87"/>
      <c r="P60" s="86"/>
      <c r="Q60" s="86"/>
      <c r="R60" s="87"/>
      <c r="S60" s="86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</row>
    <row r="61" spans="1:50" ht="18" customHeight="1" x14ac:dyDescent="0.3">
      <c r="A61" s="85"/>
      <c r="B61" s="86"/>
      <c r="C61" s="86"/>
      <c r="D61" s="86"/>
      <c r="E61" s="86"/>
      <c r="F61" s="87"/>
      <c r="G61" s="86"/>
      <c r="H61" s="86"/>
      <c r="I61" s="87"/>
      <c r="J61" s="86"/>
      <c r="K61" s="86"/>
      <c r="L61" s="87"/>
      <c r="M61" s="86"/>
      <c r="N61" s="86"/>
      <c r="O61" s="87"/>
      <c r="P61" s="86"/>
      <c r="Q61" s="86"/>
      <c r="R61" s="87"/>
      <c r="S61" s="86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</row>
    <row r="62" spans="1:50" ht="18" customHeight="1" x14ac:dyDescent="0.3">
      <c r="A62" s="85"/>
      <c r="B62" s="86"/>
      <c r="C62" s="86"/>
      <c r="D62" s="86"/>
      <c r="E62" s="86"/>
      <c r="F62" s="87"/>
      <c r="G62" s="86"/>
      <c r="H62" s="86"/>
      <c r="I62" s="87"/>
      <c r="J62" s="86"/>
      <c r="K62" s="86"/>
      <c r="L62" s="87"/>
      <c r="M62" s="86"/>
      <c r="N62" s="86"/>
      <c r="O62" s="87"/>
      <c r="P62" s="86"/>
      <c r="Q62" s="86"/>
      <c r="R62" s="87"/>
      <c r="S62" s="86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</row>
    <row r="63" spans="1:50" ht="18" customHeight="1" x14ac:dyDescent="0.3">
      <c r="A63" s="85"/>
      <c r="B63" s="86"/>
      <c r="C63" s="86"/>
      <c r="D63" s="86"/>
      <c r="E63" s="86"/>
      <c r="F63" s="87"/>
      <c r="G63" s="86"/>
      <c r="H63" s="86"/>
      <c r="I63" s="87"/>
      <c r="J63" s="86"/>
      <c r="K63" s="86"/>
      <c r="L63" s="87"/>
      <c r="M63" s="86"/>
      <c r="N63" s="86"/>
      <c r="O63" s="87"/>
      <c r="P63" s="86"/>
      <c r="Q63" s="86"/>
      <c r="R63" s="87"/>
      <c r="S63" s="86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</row>
    <row r="64" spans="1:50" ht="18" customHeight="1" x14ac:dyDescent="0.3">
      <c r="A64" s="85"/>
      <c r="B64" s="86"/>
      <c r="C64" s="86"/>
      <c r="D64" s="86"/>
      <c r="E64" s="86"/>
      <c r="F64" s="87"/>
      <c r="G64" s="86"/>
      <c r="H64" s="86"/>
      <c r="I64" s="87"/>
      <c r="J64" s="86"/>
      <c r="K64" s="86"/>
      <c r="L64" s="87"/>
      <c r="M64" s="86"/>
      <c r="N64" s="86"/>
      <c r="O64" s="87"/>
      <c r="P64" s="86"/>
      <c r="Q64" s="86"/>
      <c r="R64" s="87"/>
      <c r="S64" s="86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</row>
    <row r="65" spans="1:50" ht="18" customHeight="1" x14ac:dyDescent="0.3">
      <c r="A65" s="85"/>
      <c r="B65" s="86"/>
      <c r="C65" s="86"/>
      <c r="D65" s="86"/>
      <c r="E65" s="86"/>
      <c r="F65" s="87"/>
      <c r="G65" s="86"/>
      <c r="H65" s="86"/>
      <c r="I65" s="87"/>
      <c r="J65" s="86"/>
      <c r="K65" s="86"/>
      <c r="L65" s="87"/>
      <c r="M65" s="86"/>
      <c r="N65" s="86"/>
      <c r="O65" s="87"/>
      <c r="P65" s="86"/>
      <c r="Q65" s="88"/>
      <c r="R65" s="87"/>
      <c r="S65" s="86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</row>
    <row r="66" spans="1:50" ht="18" customHeight="1" x14ac:dyDescent="0.3">
      <c r="A66" s="85"/>
      <c r="B66" s="86"/>
      <c r="C66" s="86"/>
      <c r="D66" s="86"/>
      <c r="E66" s="86"/>
      <c r="F66" s="87"/>
      <c r="G66" s="86"/>
      <c r="H66" s="86"/>
      <c r="I66" s="87"/>
      <c r="J66" s="86"/>
      <c r="K66" s="86"/>
      <c r="L66" s="87"/>
      <c r="M66" s="86"/>
      <c r="N66" s="86"/>
      <c r="O66" s="87"/>
      <c r="P66" s="86"/>
      <c r="Q66" s="86"/>
      <c r="R66" s="87"/>
      <c r="S66" s="86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</row>
    <row r="67" spans="1:50" ht="18" customHeight="1" x14ac:dyDescent="0.3">
      <c r="A67" s="85"/>
      <c r="B67" s="86"/>
      <c r="C67" s="86"/>
      <c r="D67" s="86"/>
      <c r="E67" s="86"/>
      <c r="F67" s="87"/>
      <c r="G67" s="86"/>
      <c r="H67" s="86"/>
      <c r="I67" s="87"/>
      <c r="J67" s="86"/>
      <c r="K67" s="86"/>
      <c r="L67" s="87"/>
      <c r="M67" s="86"/>
      <c r="N67" s="86"/>
      <c r="O67" s="87"/>
      <c r="P67" s="86"/>
      <c r="Q67" s="86"/>
      <c r="R67" s="87"/>
      <c r="S67" s="86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</row>
    <row r="68" spans="1:50" ht="18" customHeight="1" x14ac:dyDescent="0.3">
      <c r="A68" s="85"/>
      <c r="B68" s="86"/>
      <c r="C68" s="86"/>
      <c r="D68" s="86"/>
      <c r="E68" s="86"/>
      <c r="F68" s="87"/>
      <c r="G68" s="86"/>
      <c r="H68" s="86"/>
      <c r="I68" s="87"/>
      <c r="J68" s="86"/>
      <c r="K68" s="86"/>
      <c r="L68" s="87"/>
      <c r="M68" s="86"/>
      <c r="N68" s="86"/>
      <c r="O68" s="87"/>
      <c r="P68" s="86"/>
      <c r="Q68" s="86"/>
      <c r="R68" s="87"/>
      <c r="S68" s="86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</row>
    <row r="69" spans="1:50" ht="18" customHeight="1" x14ac:dyDescent="0.3">
      <c r="A69" s="85"/>
      <c r="B69" s="86"/>
      <c r="C69" s="86"/>
      <c r="D69" s="86"/>
      <c r="E69" s="86"/>
      <c r="F69" s="87"/>
      <c r="G69" s="86"/>
      <c r="H69" s="86"/>
      <c r="I69" s="87"/>
      <c r="J69" s="86"/>
      <c r="K69" s="86"/>
      <c r="L69" s="87"/>
      <c r="M69" s="86"/>
      <c r="N69" s="86"/>
      <c r="O69" s="87"/>
      <c r="P69" s="86"/>
      <c r="Q69" s="86"/>
      <c r="R69" s="87"/>
      <c r="S69" s="86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</row>
    <row r="70" spans="1:50" ht="18" customHeight="1" x14ac:dyDescent="0.3">
      <c r="A70" s="85"/>
      <c r="B70" s="86"/>
      <c r="C70" s="86"/>
      <c r="D70" s="86"/>
      <c r="E70" s="86"/>
      <c r="F70" s="87"/>
      <c r="G70" s="86"/>
      <c r="H70" s="86"/>
      <c r="I70" s="87"/>
      <c r="J70" s="86"/>
      <c r="K70" s="86"/>
      <c r="L70" s="87"/>
      <c r="M70" s="86"/>
      <c r="N70" s="86"/>
      <c r="O70" s="87"/>
      <c r="P70" s="86"/>
      <c r="Q70" s="88"/>
      <c r="R70" s="87"/>
      <c r="S70" s="86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</row>
    <row r="71" spans="1:50" ht="18" customHeight="1" x14ac:dyDescent="0.3">
      <c r="A71" s="85"/>
      <c r="B71" s="86"/>
      <c r="C71" s="86"/>
      <c r="D71" s="86"/>
      <c r="E71" s="86"/>
      <c r="F71" s="87"/>
      <c r="G71" s="86"/>
      <c r="H71" s="86"/>
      <c r="I71" s="87"/>
      <c r="J71" s="86"/>
      <c r="K71" s="86"/>
      <c r="L71" s="87"/>
      <c r="M71" s="86"/>
      <c r="N71" s="86"/>
      <c r="O71" s="87"/>
      <c r="P71" s="86"/>
      <c r="Q71" s="86"/>
      <c r="R71" s="87"/>
      <c r="S71" s="86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</row>
    <row r="72" spans="1:50" ht="18" customHeight="1" x14ac:dyDescent="0.3">
      <c r="A72" s="85"/>
      <c r="B72" s="86"/>
      <c r="C72" s="86"/>
      <c r="D72" s="86"/>
      <c r="E72" s="86"/>
      <c r="F72" s="87"/>
      <c r="G72" s="86"/>
      <c r="H72" s="86"/>
      <c r="I72" s="87"/>
      <c r="J72" s="86"/>
      <c r="K72" s="86"/>
      <c r="L72" s="87"/>
      <c r="M72" s="86"/>
      <c r="N72" s="86"/>
      <c r="O72" s="87"/>
      <c r="P72" s="86"/>
      <c r="Q72" s="88"/>
      <c r="R72" s="87"/>
      <c r="S72" s="86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</row>
    <row r="73" spans="1:50" ht="18" customHeight="1" x14ac:dyDescent="0.3">
      <c r="A73" s="85"/>
      <c r="B73" s="86"/>
      <c r="C73" s="86"/>
      <c r="D73" s="86"/>
      <c r="E73" s="86"/>
      <c r="F73" s="87"/>
      <c r="G73" s="86"/>
      <c r="H73" s="86"/>
      <c r="I73" s="87"/>
      <c r="J73" s="86"/>
      <c r="K73" s="86"/>
      <c r="L73" s="87"/>
      <c r="M73" s="86"/>
      <c r="N73" s="86"/>
      <c r="O73" s="87"/>
      <c r="P73" s="86"/>
      <c r="Q73" s="86"/>
      <c r="R73" s="87"/>
      <c r="S73" s="86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</row>
    <row r="74" spans="1:50" ht="18" customHeight="1" x14ac:dyDescent="0.3">
      <c r="A74" s="85"/>
      <c r="B74" s="86"/>
      <c r="C74" s="86"/>
      <c r="D74" s="86"/>
      <c r="E74" s="86"/>
      <c r="F74" s="87"/>
      <c r="G74" s="86"/>
      <c r="H74" s="86"/>
      <c r="I74" s="87"/>
      <c r="J74" s="86"/>
      <c r="K74" s="86"/>
      <c r="L74" s="87"/>
      <c r="M74" s="86"/>
      <c r="N74" s="86"/>
      <c r="O74" s="87"/>
      <c r="P74" s="86"/>
      <c r="Q74" s="86"/>
      <c r="R74" s="87"/>
      <c r="S74" s="86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</row>
    <row r="75" spans="1:50" ht="18" customHeight="1" x14ac:dyDescent="0.3">
      <c r="A75" s="85"/>
      <c r="B75" s="86"/>
      <c r="C75" s="86"/>
      <c r="D75" s="86"/>
      <c r="E75" s="86"/>
      <c r="F75" s="87"/>
      <c r="G75" s="86"/>
      <c r="H75" s="86"/>
      <c r="I75" s="87"/>
      <c r="J75" s="86"/>
      <c r="K75" s="86"/>
      <c r="L75" s="87"/>
      <c r="M75" s="86"/>
      <c r="N75" s="86"/>
      <c r="O75" s="87"/>
      <c r="P75" s="86"/>
      <c r="Q75" s="86"/>
      <c r="R75" s="87"/>
      <c r="S75" s="86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</row>
    <row r="76" spans="1:50" ht="18" customHeight="1" x14ac:dyDescent="0.3">
      <c r="A76" s="85"/>
      <c r="B76" s="86"/>
      <c r="C76" s="86"/>
      <c r="D76" s="86"/>
      <c r="E76" s="86"/>
      <c r="F76" s="87"/>
      <c r="G76" s="86"/>
      <c r="H76" s="86"/>
      <c r="I76" s="87"/>
      <c r="J76" s="86"/>
      <c r="K76" s="86"/>
      <c r="L76" s="87"/>
      <c r="M76" s="86"/>
      <c r="N76" s="86"/>
      <c r="O76" s="87"/>
      <c r="P76" s="86"/>
      <c r="Q76" s="86"/>
      <c r="R76" s="87"/>
      <c r="S76" s="86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</row>
    <row r="77" spans="1:50" ht="18" customHeight="1" x14ac:dyDescent="0.3">
      <c r="A77" s="85"/>
      <c r="B77" s="86"/>
      <c r="C77" s="86"/>
      <c r="D77" s="86"/>
      <c r="E77" s="86"/>
      <c r="F77" s="87"/>
      <c r="G77" s="86"/>
      <c r="H77" s="86"/>
      <c r="I77" s="87"/>
      <c r="J77" s="86"/>
      <c r="K77" s="86"/>
      <c r="L77" s="87"/>
      <c r="M77" s="86"/>
      <c r="N77" s="86"/>
      <c r="O77" s="87"/>
      <c r="P77" s="86"/>
      <c r="Q77" s="86"/>
      <c r="R77" s="87"/>
      <c r="S77" s="86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</row>
    <row r="78" spans="1:50" ht="18" customHeight="1" x14ac:dyDescent="0.3">
      <c r="A78" s="85"/>
      <c r="B78" s="86"/>
      <c r="C78" s="86"/>
      <c r="D78" s="86"/>
      <c r="E78" s="86"/>
      <c r="F78" s="87"/>
      <c r="G78" s="86"/>
      <c r="H78" s="86"/>
      <c r="I78" s="87"/>
      <c r="J78" s="86"/>
      <c r="K78" s="86"/>
      <c r="L78" s="87"/>
      <c r="M78" s="86"/>
      <c r="N78" s="86"/>
      <c r="O78" s="87"/>
      <c r="P78" s="86"/>
      <c r="Q78" s="88"/>
      <c r="R78" s="87"/>
      <c r="S78" s="86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</row>
    <row r="79" spans="1:50" ht="18" customHeight="1" x14ac:dyDescent="0.3">
      <c r="A79" s="85"/>
      <c r="B79" s="86"/>
      <c r="C79" s="86"/>
      <c r="D79" s="86"/>
      <c r="E79" s="86"/>
      <c r="F79" s="87"/>
      <c r="G79" s="86"/>
      <c r="H79" s="86"/>
      <c r="I79" s="87"/>
      <c r="J79" s="86"/>
      <c r="K79" s="86"/>
      <c r="L79" s="87"/>
      <c r="M79" s="86"/>
      <c r="N79" s="86"/>
      <c r="O79" s="87"/>
      <c r="P79" s="86"/>
      <c r="Q79" s="88"/>
      <c r="R79" s="87"/>
      <c r="S79" s="86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</row>
    <row r="80" spans="1:50" ht="18" customHeight="1" x14ac:dyDescent="0.3">
      <c r="A80" s="85"/>
      <c r="B80" s="86"/>
      <c r="C80" s="86"/>
      <c r="D80" s="86"/>
      <c r="E80" s="86"/>
      <c r="F80" s="87"/>
      <c r="G80" s="86"/>
      <c r="H80" s="86"/>
      <c r="I80" s="87"/>
      <c r="J80" s="86"/>
      <c r="K80" s="86"/>
      <c r="L80" s="87"/>
      <c r="M80" s="86"/>
      <c r="N80" s="86"/>
      <c r="O80" s="87"/>
      <c r="P80" s="86"/>
      <c r="Q80" s="86"/>
      <c r="R80" s="87"/>
      <c r="S80" s="86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</row>
    <row r="81" spans="1:50" ht="18" customHeight="1" x14ac:dyDescent="0.3">
      <c r="A81" s="85"/>
      <c r="B81" s="86"/>
      <c r="C81" s="86"/>
      <c r="D81" s="86"/>
      <c r="E81" s="86"/>
      <c r="F81" s="87"/>
      <c r="G81" s="86"/>
      <c r="H81" s="86"/>
      <c r="I81" s="87"/>
      <c r="J81" s="86"/>
      <c r="K81" s="86"/>
      <c r="L81" s="87"/>
      <c r="M81" s="86"/>
      <c r="N81" s="86"/>
      <c r="O81" s="87"/>
      <c r="P81" s="86"/>
      <c r="Q81" s="86"/>
      <c r="R81" s="87"/>
      <c r="S81" s="86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</row>
    <row r="82" spans="1:50" ht="18" customHeight="1" x14ac:dyDescent="0.3">
      <c r="A82" s="85"/>
      <c r="B82" s="86"/>
      <c r="C82" s="86"/>
      <c r="D82" s="86"/>
      <c r="E82" s="86"/>
      <c r="F82" s="87"/>
      <c r="G82" s="86"/>
      <c r="H82" s="86"/>
      <c r="I82" s="87"/>
      <c r="J82" s="86"/>
      <c r="K82" s="86"/>
      <c r="L82" s="87"/>
      <c r="M82" s="86"/>
      <c r="N82" s="86"/>
      <c r="O82" s="87"/>
      <c r="P82" s="86"/>
      <c r="Q82" s="86"/>
      <c r="R82" s="87"/>
      <c r="S82" s="86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</row>
    <row r="83" spans="1:50" ht="18" customHeight="1" x14ac:dyDescent="0.3">
      <c r="A83" s="85"/>
      <c r="B83" s="86"/>
      <c r="C83" s="86"/>
      <c r="D83" s="86"/>
      <c r="E83" s="86"/>
      <c r="F83" s="87"/>
      <c r="G83" s="86"/>
      <c r="H83" s="86"/>
      <c r="I83" s="87"/>
      <c r="J83" s="86"/>
      <c r="K83" s="86"/>
      <c r="L83" s="87"/>
      <c r="M83" s="86"/>
      <c r="N83" s="86"/>
      <c r="O83" s="87"/>
      <c r="P83" s="86"/>
      <c r="Q83" s="86"/>
      <c r="R83" s="87"/>
      <c r="S83" s="86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</row>
    <row r="84" spans="1:50" ht="18" customHeight="1" x14ac:dyDescent="0.3">
      <c r="A84" s="85"/>
      <c r="B84" s="86"/>
      <c r="C84" s="86"/>
      <c r="D84" s="86"/>
      <c r="E84" s="86"/>
      <c r="F84" s="87"/>
      <c r="G84" s="86"/>
      <c r="H84" s="86"/>
      <c r="I84" s="87"/>
      <c r="J84" s="86"/>
      <c r="K84" s="86"/>
      <c r="L84" s="87"/>
      <c r="M84" s="86"/>
      <c r="N84" s="86"/>
      <c r="O84" s="87"/>
      <c r="P84" s="86"/>
      <c r="Q84" s="88"/>
      <c r="R84" s="87"/>
      <c r="S84" s="86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</row>
    <row r="85" spans="1:50" ht="18" customHeight="1" x14ac:dyDescent="0.3">
      <c r="A85" s="85"/>
      <c r="B85" s="86"/>
      <c r="C85" s="86"/>
      <c r="D85" s="86"/>
      <c r="E85" s="86"/>
      <c r="F85" s="87"/>
      <c r="G85" s="86"/>
      <c r="H85" s="86"/>
      <c r="I85" s="87"/>
      <c r="J85" s="86"/>
      <c r="K85" s="86"/>
      <c r="L85" s="87"/>
      <c r="M85" s="86"/>
      <c r="N85" s="86"/>
      <c r="O85" s="87"/>
      <c r="P85" s="86"/>
      <c r="Q85" s="86"/>
      <c r="R85" s="87"/>
      <c r="S85" s="86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</row>
    <row r="86" spans="1:50" ht="25.5" customHeight="1" x14ac:dyDescent="0.3">
      <c r="A86" s="85"/>
      <c r="B86" s="86"/>
      <c r="C86" s="86"/>
      <c r="D86" s="86"/>
      <c r="E86" s="86"/>
      <c r="F86" s="87"/>
      <c r="G86" s="86"/>
      <c r="H86" s="86"/>
      <c r="I86" s="87"/>
      <c r="J86" s="86"/>
      <c r="K86" s="86"/>
      <c r="L86" s="87"/>
      <c r="M86" s="86"/>
      <c r="N86" s="86"/>
      <c r="O86" s="87"/>
      <c r="P86" s="86"/>
      <c r="Q86" s="86"/>
      <c r="R86" s="87"/>
      <c r="S86" s="86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</row>
    <row r="87" spans="1:50" ht="18" customHeight="1" x14ac:dyDescent="0.3">
      <c r="A87" s="85"/>
      <c r="B87" s="86"/>
      <c r="C87" s="86"/>
      <c r="D87" s="86"/>
      <c r="E87" s="86"/>
      <c r="F87" s="87"/>
      <c r="G87" s="86"/>
      <c r="H87" s="86"/>
      <c r="I87" s="87"/>
      <c r="J87" s="86"/>
      <c r="K87" s="86"/>
      <c r="L87" s="87"/>
      <c r="M87" s="86"/>
      <c r="N87" s="86"/>
      <c r="O87" s="87"/>
      <c r="P87" s="86"/>
      <c r="Q87" s="86"/>
      <c r="R87" s="87"/>
      <c r="S87" s="86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</row>
    <row r="88" spans="1:50" ht="25.5" customHeight="1" x14ac:dyDescent="0.3">
      <c r="A88" s="85"/>
      <c r="B88" s="86"/>
      <c r="C88" s="86"/>
      <c r="D88" s="86"/>
      <c r="E88" s="86"/>
      <c r="F88" s="87"/>
      <c r="G88" s="86"/>
      <c r="H88" s="86"/>
      <c r="I88" s="87"/>
      <c r="J88" s="86"/>
      <c r="K88" s="86"/>
      <c r="L88" s="87"/>
      <c r="M88" s="86"/>
      <c r="N88" s="86"/>
      <c r="O88" s="87"/>
      <c r="P88" s="86"/>
      <c r="Q88" s="86"/>
      <c r="R88" s="87"/>
      <c r="S88" s="86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</row>
    <row r="89" spans="1:50" ht="18" customHeight="1" x14ac:dyDescent="0.3">
      <c r="A89" s="85"/>
      <c r="B89" s="86"/>
      <c r="C89" s="86"/>
      <c r="D89" s="86"/>
      <c r="E89" s="86"/>
      <c r="F89" s="87"/>
      <c r="G89" s="86"/>
      <c r="H89" s="86"/>
      <c r="I89" s="87"/>
      <c r="J89" s="86"/>
      <c r="K89" s="86"/>
      <c r="L89" s="87"/>
      <c r="M89" s="86"/>
      <c r="N89" s="86"/>
      <c r="O89" s="87"/>
      <c r="P89" s="86"/>
      <c r="Q89" s="88"/>
      <c r="R89" s="87"/>
      <c r="S89" s="86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</row>
    <row r="90" spans="1:50" ht="18" customHeight="1" x14ac:dyDescent="0.3">
      <c r="A90" s="85"/>
      <c r="B90" s="86"/>
      <c r="C90" s="86"/>
      <c r="D90" s="86"/>
      <c r="E90" s="86"/>
      <c r="F90" s="87"/>
      <c r="G90" s="86"/>
      <c r="H90" s="86"/>
      <c r="I90" s="87"/>
      <c r="J90" s="86"/>
      <c r="K90" s="86"/>
      <c r="L90" s="87"/>
      <c r="M90" s="86"/>
      <c r="N90" s="86"/>
      <c r="O90" s="87"/>
      <c r="P90" s="86"/>
      <c r="Q90" s="86"/>
      <c r="R90" s="87"/>
      <c r="S90" s="86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</row>
    <row r="91" spans="1:50" ht="18" customHeight="1" x14ac:dyDescent="0.3">
      <c r="A91" s="85"/>
      <c r="B91" s="86"/>
      <c r="C91" s="86"/>
      <c r="D91" s="86"/>
      <c r="E91" s="86"/>
      <c r="F91" s="87"/>
      <c r="G91" s="86"/>
      <c r="H91" s="86"/>
      <c r="I91" s="87"/>
      <c r="J91" s="86"/>
      <c r="K91" s="86"/>
      <c r="L91" s="87"/>
      <c r="M91" s="86"/>
      <c r="N91" s="86"/>
      <c r="O91" s="87"/>
      <c r="P91" s="86"/>
      <c r="Q91" s="88"/>
      <c r="R91" s="87"/>
      <c r="S91" s="86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</row>
    <row r="92" spans="1:50" ht="18" customHeight="1" x14ac:dyDescent="0.3">
      <c r="A92" s="85"/>
      <c r="B92" s="86"/>
      <c r="C92" s="86"/>
      <c r="D92" s="86"/>
      <c r="E92" s="86"/>
      <c r="F92" s="87"/>
      <c r="G92" s="86"/>
      <c r="H92" s="86"/>
      <c r="I92" s="87"/>
      <c r="J92" s="86"/>
      <c r="K92" s="86"/>
      <c r="L92" s="87"/>
      <c r="M92" s="86"/>
      <c r="N92" s="86"/>
      <c r="O92" s="87"/>
      <c r="P92" s="86"/>
      <c r="Q92" s="86"/>
      <c r="R92" s="87"/>
      <c r="S92" s="86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</row>
    <row r="93" spans="1:50" ht="18" customHeight="1" x14ac:dyDescent="0.3">
      <c r="A93" s="85"/>
      <c r="B93" s="86"/>
      <c r="C93" s="86"/>
      <c r="D93" s="86"/>
      <c r="E93" s="86"/>
      <c r="F93" s="87"/>
      <c r="G93" s="86"/>
      <c r="H93" s="86"/>
      <c r="I93" s="87"/>
      <c r="J93" s="86"/>
      <c r="K93" s="86"/>
      <c r="L93" s="87"/>
      <c r="M93" s="86"/>
      <c r="N93" s="86"/>
      <c r="O93" s="87"/>
      <c r="P93" s="86"/>
      <c r="Q93" s="86"/>
      <c r="R93" s="87"/>
      <c r="S93" s="86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</row>
    <row r="94" spans="1:50" ht="18" customHeight="1" x14ac:dyDescent="0.3">
      <c r="A94" s="85"/>
      <c r="B94" s="86"/>
      <c r="C94" s="86"/>
      <c r="D94" s="86"/>
      <c r="E94" s="86"/>
      <c r="F94" s="87"/>
      <c r="G94" s="86"/>
      <c r="H94" s="86"/>
      <c r="I94" s="87"/>
      <c r="J94" s="86"/>
      <c r="K94" s="86"/>
      <c r="L94" s="87"/>
      <c r="M94" s="86"/>
      <c r="N94" s="86"/>
      <c r="O94" s="87"/>
      <c r="P94" s="86"/>
      <c r="Q94" s="86"/>
      <c r="R94" s="87"/>
      <c r="S94" s="86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</row>
    <row r="95" spans="1:50" ht="18" customHeight="1" x14ac:dyDescent="0.3">
      <c r="A95" s="85"/>
      <c r="B95" s="86"/>
      <c r="C95" s="86"/>
      <c r="D95" s="86"/>
      <c r="E95" s="86"/>
      <c r="F95" s="87"/>
      <c r="G95" s="86"/>
      <c r="H95" s="86"/>
      <c r="I95" s="87"/>
      <c r="J95" s="86"/>
      <c r="K95" s="86"/>
      <c r="L95" s="87"/>
      <c r="M95" s="86"/>
      <c r="N95" s="86"/>
      <c r="O95" s="87"/>
      <c r="P95" s="86"/>
      <c r="Q95" s="86"/>
      <c r="R95" s="87"/>
      <c r="S95" s="86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</row>
    <row r="96" spans="1:50" ht="18" customHeight="1" x14ac:dyDescent="0.3">
      <c r="A96" s="85"/>
      <c r="B96" s="86"/>
      <c r="C96" s="86"/>
      <c r="D96" s="86"/>
      <c r="E96" s="86"/>
      <c r="F96" s="87"/>
      <c r="G96" s="86"/>
      <c r="H96" s="86"/>
      <c r="I96" s="87"/>
      <c r="J96" s="86"/>
      <c r="K96" s="86"/>
      <c r="L96" s="87"/>
      <c r="M96" s="86"/>
      <c r="N96" s="86"/>
      <c r="O96" s="87"/>
      <c r="P96" s="86"/>
      <c r="Q96" s="86"/>
      <c r="R96" s="87"/>
      <c r="S96" s="86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</row>
    <row r="97" spans="1:50" ht="18" customHeight="1" x14ac:dyDescent="0.3">
      <c r="A97" s="85"/>
      <c r="B97" s="86"/>
      <c r="C97" s="86"/>
      <c r="D97" s="86"/>
      <c r="E97" s="86"/>
      <c r="F97" s="87"/>
      <c r="G97" s="86"/>
      <c r="H97" s="86"/>
      <c r="I97" s="87"/>
      <c r="J97" s="86"/>
      <c r="K97" s="86"/>
      <c r="L97" s="87"/>
      <c r="M97" s="86"/>
      <c r="N97" s="86"/>
      <c r="O97" s="87"/>
      <c r="P97" s="86"/>
      <c r="Q97" s="88"/>
      <c r="R97" s="87"/>
      <c r="S97" s="86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</row>
    <row r="98" spans="1:50" ht="18" customHeight="1" x14ac:dyDescent="0.3">
      <c r="A98" s="85"/>
      <c r="B98" s="86"/>
      <c r="C98" s="86"/>
      <c r="D98" s="86"/>
      <c r="E98" s="86"/>
      <c r="F98" s="87"/>
      <c r="G98" s="86"/>
      <c r="H98" s="86"/>
      <c r="I98" s="87"/>
      <c r="J98" s="86"/>
      <c r="K98" s="86"/>
      <c r="L98" s="87"/>
      <c r="M98" s="86"/>
      <c r="N98" s="86"/>
      <c r="O98" s="87"/>
      <c r="P98" s="86"/>
      <c r="Q98" s="86"/>
      <c r="R98" s="87"/>
      <c r="S98" s="86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</row>
    <row r="99" spans="1:50" ht="18" customHeight="1" x14ac:dyDescent="0.3">
      <c r="A99" s="85"/>
      <c r="B99" s="86"/>
      <c r="C99" s="86"/>
      <c r="D99" s="86"/>
      <c r="E99" s="86"/>
      <c r="F99" s="87"/>
      <c r="G99" s="86"/>
      <c r="H99" s="86"/>
      <c r="I99" s="87"/>
      <c r="J99" s="86"/>
      <c r="K99" s="86"/>
      <c r="L99" s="87"/>
      <c r="M99" s="86"/>
      <c r="N99" s="86"/>
      <c r="O99" s="87"/>
      <c r="P99" s="86"/>
      <c r="Q99" s="86"/>
      <c r="R99" s="87"/>
      <c r="S99" s="86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</row>
    <row r="100" spans="1:50" ht="18" customHeight="1" x14ac:dyDescent="0.3">
      <c r="A100" s="85"/>
      <c r="B100" s="86"/>
      <c r="C100" s="86"/>
      <c r="D100" s="86"/>
      <c r="E100" s="86"/>
      <c r="F100" s="87"/>
      <c r="G100" s="86"/>
      <c r="H100" s="86"/>
      <c r="I100" s="87"/>
      <c r="J100" s="86"/>
      <c r="K100" s="86"/>
      <c r="L100" s="87"/>
      <c r="M100" s="86"/>
      <c r="N100" s="86"/>
      <c r="O100" s="87"/>
      <c r="P100" s="86"/>
      <c r="Q100" s="86"/>
      <c r="R100" s="87"/>
      <c r="S100" s="86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</row>
    <row r="101" spans="1:50" ht="18" customHeight="1" x14ac:dyDescent="0.3">
      <c r="A101" s="85"/>
      <c r="B101" s="86"/>
      <c r="C101" s="86"/>
      <c r="D101" s="86"/>
      <c r="E101" s="86"/>
      <c r="F101" s="87"/>
      <c r="G101" s="86"/>
      <c r="H101" s="86"/>
      <c r="I101" s="87"/>
      <c r="J101" s="86"/>
      <c r="K101" s="86"/>
      <c r="L101" s="87"/>
      <c r="M101" s="86"/>
      <c r="N101" s="86"/>
      <c r="O101" s="87"/>
      <c r="P101" s="86"/>
      <c r="Q101" s="86"/>
      <c r="R101" s="87"/>
      <c r="S101" s="86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</row>
    <row r="102" spans="1:50" ht="18" customHeight="1" x14ac:dyDescent="0.3">
      <c r="A102" s="85"/>
      <c r="B102" s="86"/>
      <c r="C102" s="86"/>
      <c r="D102" s="86"/>
      <c r="E102" s="86"/>
      <c r="F102" s="87"/>
      <c r="G102" s="86"/>
      <c r="H102" s="86"/>
      <c r="I102" s="87"/>
      <c r="J102" s="86"/>
      <c r="K102" s="86"/>
      <c r="L102" s="87"/>
      <c r="M102" s="86"/>
      <c r="N102" s="86"/>
      <c r="O102" s="87"/>
      <c r="P102" s="86"/>
      <c r="Q102" s="86"/>
      <c r="R102" s="87"/>
      <c r="S102" s="86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</row>
    <row r="103" spans="1:50" ht="18" customHeight="1" x14ac:dyDescent="0.3">
      <c r="A103" s="85"/>
      <c r="B103" s="86"/>
      <c r="C103" s="86"/>
      <c r="D103" s="86"/>
      <c r="E103" s="86"/>
      <c r="F103" s="87"/>
      <c r="G103" s="86"/>
      <c r="H103" s="86"/>
      <c r="I103" s="87"/>
      <c r="J103" s="86"/>
      <c r="K103" s="86"/>
      <c r="L103" s="87"/>
      <c r="M103" s="86"/>
      <c r="N103" s="86"/>
      <c r="O103" s="87"/>
      <c r="P103" s="86"/>
      <c r="Q103" s="86"/>
      <c r="R103" s="87"/>
      <c r="S103" s="86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</row>
    <row r="104" spans="1:50" ht="18" customHeight="1" x14ac:dyDescent="0.3">
      <c r="A104" s="85"/>
      <c r="B104" s="86"/>
      <c r="C104" s="86"/>
      <c r="D104" s="86"/>
      <c r="E104" s="86"/>
      <c r="F104" s="87"/>
      <c r="G104" s="86"/>
      <c r="H104" s="86"/>
      <c r="I104" s="87"/>
      <c r="J104" s="86"/>
      <c r="K104" s="86"/>
      <c r="L104" s="87"/>
      <c r="M104" s="86"/>
      <c r="N104" s="86"/>
      <c r="O104" s="87"/>
      <c r="P104" s="86"/>
      <c r="Q104" s="86"/>
      <c r="R104" s="87"/>
      <c r="S104" s="86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</row>
    <row r="105" spans="1:50" ht="18" customHeight="1" x14ac:dyDescent="0.3">
      <c r="A105" s="85"/>
      <c r="B105" s="86"/>
      <c r="C105" s="86"/>
      <c r="D105" s="86"/>
      <c r="E105" s="86"/>
      <c r="F105" s="87"/>
      <c r="G105" s="86"/>
      <c r="H105" s="86"/>
      <c r="I105" s="87"/>
      <c r="J105" s="86"/>
      <c r="K105" s="86"/>
      <c r="L105" s="87"/>
      <c r="M105" s="86"/>
      <c r="N105" s="86"/>
      <c r="O105" s="87"/>
      <c r="P105" s="86"/>
      <c r="Q105" s="86"/>
      <c r="R105" s="87"/>
      <c r="S105" s="86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</row>
    <row r="106" spans="1:50" ht="18" customHeight="1" x14ac:dyDescent="0.3">
      <c r="A106" s="85"/>
      <c r="B106" s="86"/>
      <c r="C106" s="86"/>
      <c r="D106" s="86"/>
      <c r="E106" s="86"/>
      <c r="F106" s="87"/>
      <c r="G106" s="86"/>
      <c r="H106" s="86"/>
      <c r="I106" s="87"/>
      <c r="J106" s="86"/>
      <c r="K106" s="86"/>
      <c r="L106" s="87"/>
      <c r="M106" s="86"/>
      <c r="N106" s="86"/>
      <c r="O106" s="87"/>
      <c r="P106" s="86"/>
      <c r="Q106" s="86"/>
      <c r="R106" s="87"/>
      <c r="S106" s="86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</row>
    <row r="107" spans="1:50" ht="18" customHeight="1" x14ac:dyDescent="0.3">
      <c r="A107" s="85"/>
      <c r="B107" s="86"/>
      <c r="C107" s="86"/>
      <c r="D107" s="86"/>
      <c r="E107" s="86"/>
      <c r="F107" s="87"/>
      <c r="G107" s="86"/>
      <c r="H107" s="86"/>
      <c r="I107" s="87"/>
      <c r="J107" s="86"/>
      <c r="K107" s="86"/>
      <c r="L107" s="87"/>
      <c r="M107" s="86"/>
      <c r="N107" s="86"/>
      <c r="O107" s="87"/>
      <c r="P107" s="86"/>
      <c r="Q107" s="86"/>
      <c r="R107" s="87"/>
      <c r="S107" s="86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</row>
    <row r="108" spans="1:50" ht="18" customHeight="1" x14ac:dyDescent="0.3">
      <c r="A108" s="85"/>
      <c r="B108" s="86"/>
      <c r="C108" s="86"/>
      <c r="D108" s="86"/>
      <c r="E108" s="86"/>
      <c r="F108" s="87"/>
      <c r="G108" s="86"/>
      <c r="H108" s="86"/>
      <c r="I108" s="87"/>
      <c r="J108" s="86"/>
      <c r="K108" s="86"/>
      <c r="L108" s="87"/>
      <c r="M108" s="86"/>
      <c r="N108" s="86"/>
      <c r="O108" s="87"/>
      <c r="P108" s="86"/>
      <c r="Q108" s="86"/>
      <c r="R108" s="87"/>
      <c r="S108" s="86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</row>
    <row r="109" spans="1:50" ht="18" customHeight="1" x14ac:dyDescent="0.3">
      <c r="A109" s="85"/>
      <c r="B109" s="86"/>
      <c r="C109" s="86"/>
      <c r="D109" s="86"/>
      <c r="E109" s="86"/>
      <c r="F109" s="87"/>
      <c r="G109" s="86"/>
      <c r="H109" s="86"/>
      <c r="I109" s="87"/>
      <c r="J109" s="86"/>
      <c r="K109" s="86"/>
      <c r="L109" s="87"/>
      <c r="M109" s="86"/>
      <c r="N109" s="86"/>
      <c r="O109" s="87"/>
      <c r="P109" s="86"/>
      <c r="Q109" s="86"/>
      <c r="R109" s="87"/>
      <c r="S109" s="86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</row>
    <row r="110" spans="1:50" ht="18" customHeight="1" x14ac:dyDescent="0.3">
      <c r="A110" s="85"/>
      <c r="B110" s="86"/>
      <c r="C110" s="86"/>
      <c r="D110" s="86"/>
      <c r="E110" s="86"/>
      <c r="F110" s="87"/>
      <c r="G110" s="86"/>
      <c r="H110" s="86"/>
      <c r="I110" s="87"/>
      <c r="J110" s="86"/>
      <c r="K110" s="86"/>
      <c r="L110" s="87"/>
      <c r="M110" s="86"/>
      <c r="N110" s="86"/>
      <c r="O110" s="87"/>
      <c r="P110" s="86"/>
      <c r="Q110" s="86"/>
      <c r="R110" s="87"/>
      <c r="S110" s="86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</row>
    <row r="111" spans="1:50" ht="18" customHeight="1" x14ac:dyDescent="0.3">
      <c r="A111" s="85"/>
      <c r="B111" s="86"/>
      <c r="C111" s="86"/>
      <c r="D111" s="86"/>
      <c r="E111" s="86"/>
      <c r="F111" s="87"/>
      <c r="G111" s="86"/>
      <c r="H111" s="86"/>
      <c r="I111" s="87"/>
      <c r="J111" s="86"/>
      <c r="K111" s="86"/>
      <c r="L111" s="87"/>
      <c r="M111" s="86"/>
      <c r="N111" s="86"/>
      <c r="O111" s="87"/>
      <c r="P111" s="86"/>
      <c r="Q111" s="86"/>
      <c r="R111" s="87"/>
      <c r="S111" s="86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</row>
    <row r="112" spans="1:50" ht="18" customHeight="1" x14ac:dyDescent="0.3">
      <c r="A112" s="85"/>
      <c r="B112" s="86"/>
      <c r="C112" s="86"/>
      <c r="D112" s="86"/>
      <c r="E112" s="86"/>
      <c r="F112" s="87"/>
      <c r="G112" s="86"/>
      <c r="H112" s="86"/>
      <c r="I112" s="87"/>
      <c r="J112" s="86"/>
      <c r="K112" s="86"/>
      <c r="L112" s="87"/>
      <c r="M112" s="86"/>
      <c r="N112" s="86"/>
      <c r="O112" s="87"/>
      <c r="P112" s="86"/>
      <c r="Q112" s="86"/>
      <c r="R112" s="87"/>
      <c r="S112" s="86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</row>
    <row r="113" spans="1:50" ht="18" customHeight="1" x14ac:dyDescent="0.3">
      <c r="A113" s="85"/>
      <c r="B113" s="86"/>
      <c r="C113" s="86"/>
      <c r="D113" s="86"/>
      <c r="E113" s="86"/>
      <c r="F113" s="87"/>
      <c r="G113" s="86"/>
      <c r="H113" s="86"/>
      <c r="I113" s="87"/>
      <c r="J113" s="86"/>
      <c r="K113" s="86"/>
      <c r="L113" s="87"/>
      <c r="M113" s="86"/>
      <c r="N113" s="86"/>
      <c r="O113" s="87"/>
      <c r="P113" s="86"/>
      <c r="Q113" s="86"/>
      <c r="R113" s="87"/>
      <c r="S113" s="86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</row>
    <row r="114" spans="1:50" ht="18" customHeight="1" x14ac:dyDescent="0.3">
      <c r="A114" s="85"/>
      <c r="B114" s="86"/>
      <c r="C114" s="86"/>
      <c r="D114" s="86"/>
      <c r="E114" s="86"/>
      <c r="F114" s="87"/>
      <c r="G114" s="86"/>
      <c r="H114" s="86"/>
      <c r="I114" s="87"/>
      <c r="J114" s="86"/>
      <c r="K114" s="86"/>
      <c r="L114" s="87"/>
      <c r="M114" s="86"/>
      <c r="N114" s="86"/>
      <c r="O114" s="87"/>
      <c r="P114" s="86"/>
      <c r="Q114" s="86"/>
      <c r="R114" s="87"/>
      <c r="S114" s="86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</row>
    <row r="115" spans="1:50" ht="18" customHeight="1" x14ac:dyDescent="0.3">
      <c r="A115" s="85"/>
      <c r="B115" s="86"/>
      <c r="C115" s="86"/>
      <c r="D115" s="86"/>
      <c r="E115" s="86"/>
      <c r="F115" s="87"/>
      <c r="G115" s="86"/>
      <c r="H115" s="86"/>
      <c r="I115" s="87"/>
      <c r="J115" s="86"/>
      <c r="K115" s="86"/>
      <c r="L115" s="87"/>
      <c r="M115" s="86"/>
      <c r="N115" s="86"/>
      <c r="O115" s="87"/>
      <c r="P115" s="86"/>
      <c r="Q115" s="86"/>
      <c r="R115" s="87"/>
      <c r="S115" s="86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</row>
    <row r="116" spans="1:50" ht="18" customHeight="1" x14ac:dyDescent="0.3">
      <c r="A116" s="85"/>
      <c r="B116" s="86"/>
      <c r="C116" s="86"/>
      <c r="D116" s="86"/>
      <c r="E116" s="86"/>
      <c r="F116" s="87"/>
      <c r="G116" s="86"/>
      <c r="H116" s="86"/>
      <c r="I116" s="87"/>
      <c r="J116" s="86"/>
      <c r="K116" s="86"/>
      <c r="L116" s="87"/>
      <c r="M116" s="86"/>
      <c r="N116" s="86"/>
      <c r="O116" s="87"/>
      <c r="P116" s="86"/>
      <c r="Q116" s="86"/>
      <c r="R116" s="87"/>
      <c r="S116" s="86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</row>
    <row r="117" spans="1:50" ht="18" customHeight="1" x14ac:dyDescent="0.3">
      <c r="A117" s="85"/>
      <c r="B117" s="86"/>
      <c r="C117" s="86"/>
      <c r="D117" s="86"/>
      <c r="E117" s="86"/>
      <c r="F117" s="87"/>
      <c r="G117" s="86"/>
      <c r="H117" s="86"/>
      <c r="I117" s="87"/>
      <c r="J117" s="86"/>
      <c r="K117" s="86"/>
      <c r="L117" s="87"/>
      <c r="M117" s="86"/>
      <c r="N117" s="86"/>
      <c r="O117" s="87"/>
      <c r="P117" s="86"/>
      <c r="Q117" s="86"/>
      <c r="R117" s="87"/>
      <c r="S117" s="86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</row>
    <row r="118" spans="1:50" ht="18" customHeight="1" x14ac:dyDescent="0.3">
      <c r="A118" s="85"/>
      <c r="B118" s="86"/>
      <c r="C118" s="86"/>
      <c r="D118" s="86"/>
      <c r="E118" s="86"/>
      <c r="F118" s="87"/>
      <c r="G118" s="86"/>
      <c r="H118" s="86"/>
      <c r="I118" s="87"/>
      <c r="J118" s="86"/>
      <c r="K118" s="86"/>
      <c r="L118" s="87"/>
      <c r="M118" s="86"/>
      <c r="N118" s="86"/>
      <c r="O118" s="87"/>
      <c r="P118" s="86"/>
      <c r="Q118" s="86"/>
      <c r="R118" s="87"/>
      <c r="S118" s="86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</row>
    <row r="119" spans="1:50" ht="18" customHeight="1" x14ac:dyDescent="0.3">
      <c r="A119" s="85"/>
      <c r="B119" s="86"/>
      <c r="C119" s="86"/>
      <c r="D119" s="86"/>
      <c r="E119" s="86"/>
      <c r="F119" s="87"/>
      <c r="G119" s="86"/>
      <c r="H119" s="86"/>
      <c r="I119" s="87"/>
      <c r="J119" s="86"/>
      <c r="K119" s="86"/>
      <c r="L119" s="87"/>
      <c r="M119" s="86"/>
      <c r="N119" s="86"/>
      <c r="O119" s="87"/>
      <c r="P119" s="86"/>
      <c r="Q119" s="86"/>
      <c r="R119" s="87"/>
      <c r="S119" s="86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</row>
    <row r="120" spans="1:50" ht="18" customHeight="1" x14ac:dyDescent="0.3">
      <c r="A120" s="85"/>
      <c r="B120" s="86"/>
      <c r="C120" s="86"/>
      <c r="D120" s="86"/>
      <c r="E120" s="86"/>
      <c r="F120" s="87"/>
      <c r="G120" s="86"/>
      <c r="H120" s="86"/>
      <c r="I120" s="87"/>
      <c r="J120" s="86"/>
      <c r="K120" s="86"/>
      <c r="L120" s="87"/>
      <c r="M120" s="86"/>
      <c r="N120" s="86"/>
      <c r="O120" s="87"/>
      <c r="P120" s="86"/>
      <c r="Q120" s="86"/>
      <c r="R120" s="87"/>
      <c r="S120" s="86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</row>
    <row r="121" spans="1:50" ht="18" customHeight="1" x14ac:dyDescent="0.3">
      <c r="A121" s="85"/>
      <c r="B121" s="86"/>
      <c r="C121" s="86"/>
      <c r="D121" s="86"/>
      <c r="E121" s="86"/>
      <c r="F121" s="87"/>
      <c r="G121" s="86"/>
      <c r="H121" s="86"/>
      <c r="I121" s="87"/>
      <c r="J121" s="86"/>
      <c r="K121" s="86"/>
      <c r="L121" s="87"/>
      <c r="M121" s="86"/>
      <c r="N121" s="86"/>
      <c r="O121" s="87"/>
      <c r="P121" s="86"/>
      <c r="Q121" s="86"/>
      <c r="R121" s="87"/>
      <c r="S121" s="86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</row>
    <row r="122" spans="1:50" ht="18" customHeight="1" x14ac:dyDescent="0.3">
      <c r="A122" s="85"/>
      <c r="B122" s="86"/>
      <c r="C122" s="86"/>
      <c r="D122" s="86"/>
      <c r="E122" s="86"/>
      <c r="F122" s="87"/>
      <c r="G122" s="86"/>
      <c r="H122" s="86"/>
      <c r="I122" s="87"/>
      <c r="J122" s="86"/>
      <c r="K122" s="86"/>
      <c r="L122" s="87"/>
      <c r="M122" s="86"/>
      <c r="N122" s="86"/>
      <c r="O122" s="87"/>
      <c r="P122" s="86"/>
      <c r="Q122" s="88"/>
      <c r="R122" s="87"/>
      <c r="S122" s="86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</row>
    <row r="123" spans="1:50" ht="18" customHeight="1" x14ac:dyDescent="0.3">
      <c r="A123" s="85"/>
      <c r="B123" s="86"/>
      <c r="C123" s="86"/>
      <c r="D123" s="86"/>
      <c r="E123" s="86"/>
      <c r="F123" s="87"/>
      <c r="G123" s="86"/>
      <c r="H123" s="86"/>
      <c r="I123" s="87"/>
      <c r="J123" s="86"/>
      <c r="K123" s="86"/>
      <c r="L123" s="87"/>
      <c r="M123" s="86"/>
      <c r="N123" s="86"/>
      <c r="O123" s="87"/>
      <c r="P123" s="86"/>
      <c r="Q123" s="88"/>
      <c r="R123" s="87"/>
      <c r="S123" s="86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</row>
    <row r="124" spans="1:50" ht="18" customHeight="1" x14ac:dyDescent="0.3">
      <c r="A124" s="85"/>
      <c r="B124" s="86"/>
      <c r="C124" s="86"/>
      <c r="D124" s="86"/>
      <c r="E124" s="86"/>
      <c r="F124" s="87"/>
      <c r="G124" s="86"/>
      <c r="H124" s="86"/>
      <c r="I124" s="87"/>
      <c r="J124" s="86"/>
      <c r="K124" s="86"/>
      <c r="L124" s="87"/>
      <c r="M124" s="86"/>
      <c r="N124" s="86"/>
      <c r="O124" s="87"/>
      <c r="P124" s="86"/>
      <c r="Q124" s="86"/>
      <c r="R124" s="87"/>
      <c r="S124" s="86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</row>
    <row r="125" spans="1:50" ht="18" customHeight="1" x14ac:dyDescent="0.3">
      <c r="A125" s="85"/>
      <c r="B125" s="86"/>
      <c r="C125" s="86"/>
      <c r="D125" s="86"/>
      <c r="E125" s="86"/>
      <c r="F125" s="87"/>
      <c r="G125" s="86"/>
      <c r="H125" s="86"/>
      <c r="I125" s="87"/>
      <c r="J125" s="86"/>
      <c r="K125" s="86"/>
      <c r="L125" s="87"/>
      <c r="M125" s="86"/>
      <c r="N125" s="86"/>
      <c r="O125" s="87"/>
      <c r="P125" s="86"/>
      <c r="Q125" s="86"/>
      <c r="R125" s="87"/>
      <c r="S125" s="86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</row>
    <row r="126" spans="1:50" ht="18" customHeight="1" x14ac:dyDescent="0.3">
      <c r="A126" s="85"/>
      <c r="B126" s="86"/>
      <c r="C126" s="86"/>
      <c r="D126" s="86"/>
      <c r="E126" s="86"/>
      <c r="F126" s="87"/>
      <c r="G126" s="86"/>
      <c r="H126" s="86"/>
      <c r="I126" s="87"/>
      <c r="J126" s="86"/>
      <c r="K126" s="86"/>
      <c r="L126" s="87"/>
      <c r="M126" s="86"/>
      <c r="N126" s="86"/>
      <c r="O126" s="87"/>
      <c r="P126" s="86"/>
      <c r="Q126" s="86"/>
      <c r="R126" s="87"/>
      <c r="S126" s="86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</row>
    <row r="127" spans="1:50" ht="18" customHeight="1" x14ac:dyDescent="0.3">
      <c r="A127" s="85"/>
      <c r="B127" s="86"/>
      <c r="C127" s="86"/>
      <c r="D127" s="86"/>
      <c r="E127" s="86"/>
      <c r="F127" s="87"/>
      <c r="G127" s="86"/>
      <c r="H127" s="86"/>
      <c r="I127" s="87"/>
      <c r="J127" s="86"/>
      <c r="K127" s="86"/>
      <c r="L127" s="87"/>
      <c r="M127" s="86"/>
      <c r="N127" s="86"/>
      <c r="O127" s="87"/>
      <c r="P127" s="86"/>
      <c r="Q127" s="86"/>
      <c r="R127" s="87"/>
      <c r="S127" s="86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</row>
    <row r="128" spans="1:50" ht="18" customHeight="1" x14ac:dyDescent="0.3">
      <c r="A128" s="85"/>
      <c r="B128" s="86"/>
      <c r="C128" s="86"/>
      <c r="D128" s="86"/>
      <c r="E128" s="86"/>
      <c r="F128" s="87"/>
      <c r="G128" s="86"/>
      <c r="H128" s="86"/>
      <c r="I128" s="87"/>
      <c r="J128" s="86"/>
      <c r="K128" s="86"/>
      <c r="L128" s="87"/>
      <c r="M128" s="86"/>
      <c r="N128" s="86"/>
      <c r="O128" s="87"/>
      <c r="P128" s="86"/>
      <c r="Q128" s="86"/>
      <c r="R128" s="87"/>
      <c r="S128" s="86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</row>
    <row r="129" spans="1:50" ht="18" customHeight="1" x14ac:dyDescent="0.3">
      <c r="A129" s="85"/>
      <c r="B129" s="86"/>
      <c r="C129" s="86"/>
      <c r="D129" s="86"/>
      <c r="E129" s="86"/>
      <c r="F129" s="87"/>
      <c r="G129" s="86"/>
      <c r="H129" s="86"/>
      <c r="I129" s="87"/>
      <c r="J129" s="86"/>
      <c r="K129" s="86"/>
      <c r="L129" s="87"/>
      <c r="M129" s="86"/>
      <c r="N129" s="86"/>
      <c r="O129" s="87"/>
      <c r="P129" s="86"/>
      <c r="Q129" s="86"/>
      <c r="R129" s="87"/>
      <c r="S129" s="86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</row>
    <row r="130" spans="1:50" ht="18" customHeight="1" x14ac:dyDescent="0.3">
      <c r="A130" s="85"/>
      <c r="B130" s="86"/>
      <c r="C130" s="86"/>
      <c r="D130" s="86"/>
      <c r="E130" s="86"/>
      <c r="F130" s="87"/>
      <c r="G130" s="86"/>
      <c r="H130" s="86"/>
      <c r="I130" s="87"/>
      <c r="J130" s="86"/>
      <c r="K130" s="86"/>
      <c r="L130" s="87"/>
      <c r="M130" s="86"/>
      <c r="N130" s="86"/>
      <c r="O130" s="87"/>
      <c r="P130" s="86"/>
      <c r="Q130" s="88"/>
      <c r="R130" s="87"/>
      <c r="S130" s="86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</row>
    <row r="131" spans="1:50" ht="18" customHeight="1" x14ac:dyDescent="0.3">
      <c r="A131" s="85"/>
      <c r="B131" s="86"/>
      <c r="C131" s="86"/>
      <c r="D131" s="86"/>
      <c r="E131" s="86"/>
      <c r="F131" s="87"/>
      <c r="G131" s="86"/>
      <c r="H131" s="86"/>
      <c r="I131" s="87"/>
      <c r="J131" s="86"/>
      <c r="K131" s="86"/>
      <c r="L131" s="87"/>
      <c r="M131" s="86"/>
      <c r="N131" s="86"/>
      <c r="O131" s="87"/>
      <c r="P131" s="86"/>
      <c r="Q131" s="86"/>
      <c r="R131" s="87"/>
      <c r="S131" s="86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</row>
    <row r="132" spans="1:50" ht="18" customHeight="1" x14ac:dyDescent="0.3">
      <c r="A132" s="85"/>
      <c r="B132" s="86"/>
      <c r="C132" s="86"/>
      <c r="D132" s="86"/>
      <c r="E132" s="86"/>
      <c r="F132" s="87"/>
      <c r="G132" s="86"/>
      <c r="H132" s="86"/>
      <c r="I132" s="87"/>
      <c r="J132" s="86"/>
      <c r="K132" s="86"/>
      <c r="L132" s="87"/>
      <c r="M132" s="86"/>
      <c r="N132" s="86"/>
      <c r="O132" s="87"/>
      <c r="P132" s="86"/>
      <c r="Q132" s="86"/>
      <c r="R132" s="87"/>
      <c r="S132" s="86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</row>
    <row r="133" spans="1:50" ht="18" customHeight="1" x14ac:dyDescent="0.3">
      <c r="A133" s="85"/>
      <c r="B133" s="86"/>
      <c r="C133" s="86"/>
      <c r="D133" s="86"/>
      <c r="E133" s="86"/>
      <c r="F133" s="87"/>
      <c r="G133" s="86"/>
      <c r="H133" s="86"/>
      <c r="I133" s="87"/>
      <c r="J133" s="86"/>
      <c r="K133" s="86"/>
      <c r="L133" s="87"/>
      <c r="M133" s="86"/>
      <c r="N133" s="86"/>
      <c r="O133" s="87"/>
      <c r="P133" s="86"/>
      <c r="Q133" s="86"/>
      <c r="R133" s="87"/>
      <c r="S133" s="86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</row>
    <row r="134" spans="1:50" ht="24.75" customHeight="1" x14ac:dyDescent="0.3">
      <c r="A134" s="85"/>
      <c r="B134" s="86"/>
      <c r="C134" s="86"/>
      <c r="D134" s="86"/>
      <c r="E134" s="86"/>
      <c r="F134" s="87"/>
      <c r="G134" s="86"/>
      <c r="H134" s="86"/>
      <c r="I134" s="87"/>
      <c r="J134" s="86"/>
      <c r="K134" s="86"/>
      <c r="L134" s="87"/>
      <c r="M134" s="86"/>
      <c r="N134" s="86"/>
      <c r="O134" s="87"/>
      <c r="P134" s="86"/>
      <c r="Q134" s="86"/>
      <c r="R134" s="87"/>
      <c r="S134" s="86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</row>
    <row r="135" spans="1:50" ht="18" customHeight="1" x14ac:dyDescent="0.3">
      <c r="A135" s="85"/>
      <c r="B135" s="86"/>
      <c r="C135" s="86"/>
      <c r="D135" s="86"/>
      <c r="E135" s="86"/>
      <c r="F135" s="87"/>
      <c r="G135" s="86"/>
      <c r="H135" s="86"/>
      <c r="I135" s="87"/>
      <c r="J135" s="86"/>
      <c r="K135" s="86"/>
      <c r="L135" s="87"/>
      <c r="M135" s="86"/>
      <c r="N135" s="86"/>
      <c r="O135" s="87"/>
      <c r="P135" s="86"/>
      <c r="Q135" s="86"/>
      <c r="R135" s="87"/>
      <c r="S135" s="86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</row>
    <row r="136" spans="1:50" ht="18" customHeight="1" x14ac:dyDescent="0.3">
      <c r="A136" s="85"/>
      <c r="B136" s="86"/>
      <c r="C136" s="86"/>
      <c r="D136" s="86"/>
      <c r="E136" s="86"/>
      <c r="F136" s="87"/>
      <c r="G136" s="86"/>
      <c r="H136" s="86"/>
      <c r="I136" s="87"/>
      <c r="J136" s="86"/>
      <c r="K136" s="86"/>
      <c r="L136" s="87"/>
      <c r="M136" s="86"/>
      <c r="N136" s="86"/>
      <c r="O136" s="87"/>
      <c r="P136" s="86"/>
      <c r="Q136" s="86"/>
      <c r="R136" s="87"/>
      <c r="S136" s="86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</row>
    <row r="137" spans="1:50" ht="18" customHeight="1" x14ac:dyDescent="0.3">
      <c r="A137" s="85"/>
      <c r="B137" s="86"/>
      <c r="C137" s="86"/>
      <c r="D137" s="86"/>
      <c r="E137" s="86"/>
      <c r="F137" s="87"/>
      <c r="G137" s="86"/>
      <c r="H137" s="86"/>
      <c r="I137" s="87"/>
      <c r="J137" s="86"/>
      <c r="K137" s="86"/>
      <c r="L137" s="87"/>
      <c r="M137" s="86"/>
      <c r="N137" s="86"/>
      <c r="O137" s="87"/>
      <c r="P137" s="86"/>
      <c r="Q137" s="88"/>
      <c r="R137" s="87"/>
      <c r="S137" s="86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</row>
    <row r="138" spans="1:50" ht="18" customHeight="1" x14ac:dyDescent="0.3">
      <c r="A138" s="85"/>
      <c r="B138" s="86"/>
      <c r="C138" s="86"/>
      <c r="D138" s="86"/>
      <c r="E138" s="86"/>
      <c r="F138" s="87"/>
      <c r="G138" s="86"/>
      <c r="H138" s="86"/>
      <c r="I138" s="87"/>
      <c r="J138" s="86"/>
      <c r="K138" s="86"/>
      <c r="L138" s="87"/>
      <c r="M138" s="86"/>
      <c r="N138" s="86"/>
      <c r="O138" s="87"/>
      <c r="P138" s="86"/>
      <c r="Q138" s="86"/>
      <c r="R138" s="87"/>
      <c r="S138" s="86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</row>
    <row r="139" spans="1:50" ht="18" customHeight="1" x14ac:dyDescent="0.3">
      <c r="A139" s="85"/>
      <c r="B139" s="86"/>
      <c r="C139" s="86"/>
      <c r="D139" s="86"/>
      <c r="E139" s="86"/>
      <c r="F139" s="87"/>
      <c r="G139" s="86"/>
      <c r="H139" s="86"/>
      <c r="I139" s="87"/>
      <c r="J139" s="86"/>
      <c r="K139" s="86"/>
      <c r="L139" s="87"/>
      <c r="M139" s="86"/>
      <c r="N139" s="86"/>
      <c r="O139" s="87"/>
      <c r="P139" s="86"/>
      <c r="Q139" s="88"/>
      <c r="R139" s="87"/>
      <c r="S139" s="86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</row>
    <row r="140" spans="1:50" ht="18" customHeight="1" x14ac:dyDescent="0.3">
      <c r="A140" s="85"/>
      <c r="B140" s="86"/>
      <c r="C140" s="86"/>
      <c r="D140" s="86"/>
      <c r="E140" s="86"/>
      <c r="F140" s="87"/>
      <c r="G140" s="86"/>
      <c r="H140" s="86"/>
      <c r="I140" s="87"/>
      <c r="J140" s="86"/>
      <c r="K140" s="86"/>
      <c r="L140" s="87"/>
      <c r="M140" s="86"/>
      <c r="N140" s="86"/>
      <c r="O140" s="87"/>
      <c r="P140" s="86"/>
      <c r="Q140" s="86"/>
      <c r="R140" s="87"/>
      <c r="S140" s="86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</row>
    <row r="141" spans="1:50" ht="18" customHeight="1" x14ac:dyDescent="0.3">
      <c r="A141" s="85"/>
      <c r="B141" s="86"/>
      <c r="C141" s="86"/>
      <c r="D141" s="86"/>
      <c r="E141" s="86"/>
      <c r="F141" s="87"/>
      <c r="G141" s="86"/>
      <c r="H141" s="86"/>
      <c r="I141" s="87"/>
      <c r="J141" s="86"/>
      <c r="K141" s="86"/>
      <c r="L141" s="87"/>
      <c r="M141" s="86"/>
      <c r="N141" s="86"/>
      <c r="O141" s="87"/>
      <c r="P141" s="86"/>
      <c r="Q141" s="86"/>
      <c r="R141" s="87"/>
      <c r="S141" s="86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</row>
    <row r="142" spans="1:50" ht="18" customHeight="1" x14ac:dyDescent="0.3">
      <c r="A142" s="85"/>
      <c r="B142" s="86"/>
      <c r="C142" s="86"/>
      <c r="D142" s="86"/>
      <c r="E142" s="86"/>
      <c r="F142" s="87"/>
      <c r="G142" s="86"/>
      <c r="H142" s="86"/>
      <c r="I142" s="87"/>
      <c r="J142" s="86"/>
      <c r="K142" s="86"/>
      <c r="L142" s="87"/>
      <c r="M142" s="86"/>
      <c r="N142" s="86"/>
      <c r="O142" s="87"/>
      <c r="P142" s="86"/>
      <c r="Q142" s="86"/>
      <c r="R142" s="87"/>
      <c r="S142" s="86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</row>
    <row r="143" spans="1:50" ht="18" customHeight="1" x14ac:dyDescent="0.3">
      <c r="A143" s="85"/>
      <c r="B143" s="86"/>
      <c r="C143" s="86"/>
      <c r="D143" s="86"/>
      <c r="E143" s="86"/>
      <c r="F143" s="87"/>
      <c r="G143" s="86"/>
      <c r="H143" s="86"/>
      <c r="I143" s="87"/>
      <c r="J143" s="86"/>
      <c r="K143" s="86"/>
      <c r="L143" s="87"/>
      <c r="M143" s="86"/>
      <c r="N143" s="86"/>
      <c r="O143" s="87"/>
      <c r="P143" s="86"/>
      <c r="Q143" s="86"/>
      <c r="R143" s="87"/>
      <c r="S143" s="86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</row>
    <row r="144" spans="1:50" ht="18" customHeight="1" x14ac:dyDescent="0.3">
      <c r="A144" s="85"/>
      <c r="B144" s="86"/>
      <c r="C144" s="86"/>
      <c r="D144" s="86"/>
      <c r="E144" s="86"/>
      <c r="F144" s="87"/>
      <c r="G144" s="86"/>
      <c r="H144" s="86"/>
      <c r="I144" s="87"/>
      <c r="J144" s="86"/>
      <c r="K144" s="86"/>
      <c r="L144" s="87"/>
      <c r="M144" s="86"/>
      <c r="N144" s="86"/>
      <c r="O144" s="87"/>
      <c r="P144" s="86"/>
      <c r="Q144" s="86"/>
      <c r="R144" s="87"/>
      <c r="S144" s="86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</row>
    <row r="145" spans="1:50" ht="18" customHeight="1" x14ac:dyDescent="0.3">
      <c r="A145" s="85"/>
      <c r="B145" s="86"/>
      <c r="C145" s="86"/>
      <c r="D145" s="86"/>
      <c r="E145" s="86"/>
      <c r="F145" s="87"/>
      <c r="G145" s="86"/>
      <c r="H145" s="86"/>
      <c r="I145" s="87"/>
      <c r="J145" s="86"/>
      <c r="K145" s="86"/>
      <c r="L145" s="87"/>
      <c r="M145" s="86"/>
      <c r="N145" s="86"/>
      <c r="O145" s="87"/>
      <c r="P145" s="86"/>
      <c r="Q145" s="88"/>
      <c r="R145" s="87"/>
      <c r="S145" s="86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</row>
    <row r="146" spans="1:50" ht="18" customHeight="1" x14ac:dyDescent="0.3">
      <c r="A146" s="85"/>
      <c r="B146" s="86"/>
      <c r="C146" s="86"/>
      <c r="D146" s="86"/>
      <c r="E146" s="86"/>
      <c r="F146" s="87"/>
      <c r="G146" s="86"/>
      <c r="H146" s="86"/>
      <c r="I146" s="87"/>
      <c r="J146" s="86"/>
      <c r="K146" s="86"/>
      <c r="L146" s="87"/>
      <c r="M146" s="86"/>
      <c r="N146" s="86"/>
      <c r="O146" s="87"/>
      <c r="P146" s="86"/>
      <c r="Q146" s="86"/>
      <c r="R146" s="87"/>
      <c r="S146" s="86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</row>
    <row r="147" spans="1:50" ht="18" customHeight="1" x14ac:dyDescent="0.3">
      <c r="A147" s="85"/>
      <c r="B147" s="86"/>
      <c r="C147" s="86"/>
      <c r="D147" s="86"/>
      <c r="E147" s="86"/>
      <c r="F147" s="87"/>
      <c r="G147" s="86"/>
      <c r="H147" s="86"/>
      <c r="I147" s="87"/>
      <c r="J147" s="86"/>
      <c r="K147" s="86"/>
      <c r="L147" s="87"/>
      <c r="M147" s="86"/>
      <c r="N147" s="86"/>
      <c r="O147" s="87"/>
      <c r="P147" s="86"/>
      <c r="Q147" s="86"/>
      <c r="R147" s="87"/>
      <c r="S147" s="86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</row>
    <row r="148" spans="1:50" ht="18" customHeight="1" x14ac:dyDescent="0.3">
      <c r="A148" s="85"/>
      <c r="B148" s="86"/>
      <c r="C148" s="86"/>
      <c r="D148" s="86"/>
      <c r="E148" s="86"/>
      <c r="F148" s="87"/>
      <c r="G148" s="86"/>
      <c r="H148" s="86"/>
      <c r="I148" s="87"/>
      <c r="J148" s="86"/>
      <c r="K148" s="86"/>
      <c r="L148" s="87"/>
      <c r="M148" s="86"/>
      <c r="N148" s="86"/>
      <c r="O148" s="87"/>
      <c r="P148" s="86"/>
      <c r="Q148" s="86"/>
      <c r="R148" s="87"/>
      <c r="S148" s="86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</row>
    <row r="149" spans="1:50" ht="18" customHeight="1" x14ac:dyDescent="0.3">
      <c r="A149" s="85"/>
      <c r="B149" s="86"/>
      <c r="C149" s="86"/>
      <c r="D149" s="86"/>
      <c r="E149" s="86"/>
      <c r="F149" s="87"/>
      <c r="G149" s="86"/>
      <c r="H149" s="86"/>
      <c r="I149" s="87"/>
      <c r="J149" s="86"/>
      <c r="K149" s="86"/>
      <c r="L149" s="87"/>
      <c r="M149" s="86"/>
      <c r="N149" s="86"/>
      <c r="O149" s="87"/>
      <c r="P149" s="86"/>
      <c r="Q149" s="86"/>
      <c r="R149" s="87"/>
      <c r="S149" s="86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</row>
    <row r="150" spans="1:50" ht="18" customHeight="1" x14ac:dyDescent="0.3">
      <c r="A150" s="85"/>
      <c r="B150" s="86"/>
      <c r="C150" s="86"/>
      <c r="D150" s="86"/>
      <c r="E150" s="86"/>
      <c r="F150" s="87"/>
      <c r="G150" s="86"/>
      <c r="H150" s="86"/>
      <c r="I150" s="87"/>
      <c r="J150" s="86"/>
      <c r="K150" s="86"/>
      <c r="L150" s="87"/>
      <c r="M150" s="86"/>
      <c r="N150" s="86"/>
      <c r="O150" s="87"/>
      <c r="P150" s="86"/>
      <c r="Q150" s="86"/>
      <c r="R150" s="87"/>
      <c r="S150" s="86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</row>
    <row r="151" spans="1:50" ht="18" customHeight="1" x14ac:dyDescent="0.3">
      <c r="A151" s="85"/>
      <c r="B151" s="86"/>
      <c r="C151" s="86"/>
      <c r="D151" s="86"/>
      <c r="E151" s="86"/>
      <c r="F151" s="87"/>
      <c r="G151" s="86"/>
      <c r="H151" s="86"/>
      <c r="I151" s="87"/>
      <c r="J151" s="86"/>
      <c r="K151" s="86"/>
      <c r="L151" s="87"/>
      <c r="M151" s="86"/>
      <c r="N151" s="86"/>
      <c r="O151" s="87"/>
      <c r="P151" s="86"/>
      <c r="Q151" s="88"/>
      <c r="R151" s="87"/>
      <c r="S151" s="86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</row>
  </sheetData>
  <autoFilter ref="S1:S151"/>
  <pageMargins left="0.25" right="0.25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abSelected="1" workbookViewId="0"/>
  </sheetViews>
  <sheetFormatPr baseColWidth="10" defaultRowHeight="14.4" x14ac:dyDescent="0.3"/>
  <cols>
    <col min="1" max="1" width="21.5546875" style="91" customWidth="1"/>
    <col min="2" max="5" width="11.44140625" style="10"/>
    <col min="6" max="6" width="15.5546875" style="6" customWidth="1"/>
    <col min="7" max="7" width="11.44140625" style="15"/>
    <col min="8" max="11" width="7" style="6" customWidth="1"/>
  </cols>
  <sheetData>
    <row r="1" spans="1:11" x14ac:dyDescent="0.3">
      <c r="A1" s="92" t="s">
        <v>132</v>
      </c>
      <c r="B1" s="8" t="s">
        <v>49</v>
      </c>
      <c r="C1" s="8" t="s">
        <v>39</v>
      </c>
      <c r="D1" s="8" t="s">
        <v>44</v>
      </c>
      <c r="E1" s="8" t="s">
        <v>42</v>
      </c>
      <c r="F1" s="94" t="s">
        <v>84</v>
      </c>
      <c r="G1" s="96" t="s">
        <v>133</v>
      </c>
      <c r="H1" s="45" t="s">
        <v>49</v>
      </c>
      <c r="I1" s="45" t="s">
        <v>39</v>
      </c>
      <c r="J1" s="45" t="s">
        <v>44</v>
      </c>
      <c r="K1" s="45" t="s">
        <v>42</v>
      </c>
    </row>
    <row r="2" spans="1:11" x14ac:dyDescent="0.3">
      <c r="A2" s="93"/>
      <c r="B2" s="95">
        <f>COUNTIF('LUSD-Export PF'!E:E,Prüfungseinsätze!A2)+COUNTIF('LUSD-Export PF'!H:H,Prüfungseinsätze!A2)</f>
        <v>0</v>
      </c>
      <c r="C2" s="48">
        <f>COUNTIF('LUSD-Export PF'!K:K,Prüfungseinsätze!A2)</f>
        <v>0</v>
      </c>
      <c r="D2" s="48">
        <f>COUNTIF('LUSD-Export PF'!N:N,Prüfungseinsätze!A2)</f>
        <v>0</v>
      </c>
      <c r="E2" s="48">
        <f>COUNTIF('LUSD-Export PF'!Q:Q,Prüfungseinsätze!A2)</f>
        <v>0</v>
      </c>
      <c r="F2" s="49">
        <f>SUM(B2:E2)</f>
        <v>0</v>
      </c>
      <c r="H2" s="6">
        <f>SUM(B:B)</f>
        <v>0</v>
      </c>
      <c r="I2" s="6">
        <f>SUM(C:C)</f>
        <v>0</v>
      </c>
      <c r="J2" s="6">
        <f>SUM(D:D)</f>
        <v>0</v>
      </c>
      <c r="K2" s="6">
        <f>SUM(E:E)</f>
        <v>0</v>
      </c>
    </row>
    <row r="3" spans="1:11" x14ac:dyDescent="0.3">
      <c r="A3" s="93"/>
      <c r="B3" s="95">
        <f>COUNTIF('LUSD-Export PF'!E:E,Prüfungseinsätze!A3)+COUNTIF('LUSD-Export PF'!H:H,Prüfungseinsätze!A3)</f>
        <v>0</v>
      </c>
      <c r="C3" s="48">
        <f>COUNTIF('LUSD-Export PF'!K:K,Prüfungseinsätze!A3)</f>
        <v>0</v>
      </c>
      <c r="D3" s="48">
        <f>COUNTIF('LUSD-Export PF'!N:N,Prüfungseinsätze!A3)</f>
        <v>0</v>
      </c>
      <c r="E3" s="48">
        <f>COUNTIF('LUSD-Export PF'!Q:Q,Prüfungseinsätze!A3)</f>
        <v>0</v>
      </c>
      <c r="F3" s="49">
        <f t="shared" ref="F3:F66" si="0">SUM(B3:E3)</f>
        <v>0</v>
      </c>
    </row>
    <row r="4" spans="1:11" x14ac:dyDescent="0.3">
      <c r="A4" s="93"/>
      <c r="B4" s="95">
        <f>COUNTIF('LUSD-Export PF'!E:E,Prüfungseinsätze!A4)+COUNTIF('LUSD-Export PF'!H:H,Prüfungseinsätze!A4)</f>
        <v>0</v>
      </c>
      <c r="C4" s="48">
        <f>COUNTIF('LUSD-Export PF'!K:K,Prüfungseinsätze!A4)</f>
        <v>0</v>
      </c>
      <c r="D4" s="48">
        <f>COUNTIF('LUSD-Export PF'!N:N,Prüfungseinsätze!A4)</f>
        <v>0</v>
      </c>
      <c r="E4" s="48">
        <f>COUNTIF('LUSD-Export PF'!Q:Q,Prüfungseinsätze!A4)</f>
        <v>0</v>
      </c>
      <c r="F4" s="49">
        <f t="shared" si="0"/>
        <v>0</v>
      </c>
    </row>
    <row r="5" spans="1:11" x14ac:dyDescent="0.3">
      <c r="A5" s="93"/>
      <c r="B5" s="95">
        <f>COUNTIF('LUSD-Export PF'!E:E,Prüfungseinsätze!A5)+COUNTIF('LUSD-Export PF'!H:H,Prüfungseinsätze!A5)</f>
        <v>0</v>
      </c>
      <c r="C5" s="48">
        <f>COUNTIF('LUSD-Export PF'!K:K,Prüfungseinsätze!A5)</f>
        <v>0</v>
      </c>
      <c r="D5" s="48">
        <f>COUNTIF('LUSD-Export PF'!N:N,Prüfungseinsätze!A5)</f>
        <v>0</v>
      </c>
      <c r="E5" s="48">
        <f>COUNTIF('LUSD-Export PF'!Q:Q,Prüfungseinsätze!A5)</f>
        <v>0</v>
      </c>
      <c r="F5" s="49">
        <f t="shared" si="0"/>
        <v>0</v>
      </c>
    </row>
    <row r="6" spans="1:11" x14ac:dyDescent="0.3">
      <c r="A6" s="93"/>
      <c r="B6" s="95">
        <f>COUNTIF('LUSD-Export PF'!E:E,Prüfungseinsätze!A6)+COUNTIF('LUSD-Export PF'!H:H,Prüfungseinsätze!A6)</f>
        <v>0</v>
      </c>
      <c r="C6" s="48">
        <f>COUNTIF('LUSD-Export PF'!K:K,Prüfungseinsätze!A6)</f>
        <v>0</v>
      </c>
      <c r="D6" s="48">
        <f>COUNTIF('LUSD-Export PF'!N:N,Prüfungseinsätze!A6)</f>
        <v>0</v>
      </c>
      <c r="E6" s="48">
        <f>COUNTIF('LUSD-Export PF'!Q:Q,Prüfungseinsätze!A6)</f>
        <v>0</v>
      </c>
      <c r="F6" s="49">
        <f t="shared" si="0"/>
        <v>0</v>
      </c>
    </row>
    <row r="7" spans="1:11" x14ac:dyDescent="0.3">
      <c r="A7" s="93"/>
      <c r="B7" s="95">
        <f>COUNTIF('LUSD-Export PF'!E:E,Prüfungseinsätze!A7)+COUNTIF('LUSD-Export PF'!H:H,Prüfungseinsätze!A7)</f>
        <v>0</v>
      </c>
      <c r="C7" s="48">
        <f>COUNTIF('LUSD-Export PF'!K:K,Prüfungseinsätze!A7)</f>
        <v>0</v>
      </c>
      <c r="D7" s="48">
        <f>COUNTIF('LUSD-Export PF'!N:N,Prüfungseinsätze!A7)</f>
        <v>0</v>
      </c>
      <c r="E7" s="48">
        <f>COUNTIF('LUSD-Export PF'!Q:Q,Prüfungseinsätze!A7)</f>
        <v>0</v>
      </c>
      <c r="F7" s="49">
        <f t="shared" si="0"/>
        <v>0</v>
      </c>
    </row>
    <row r="8" spans="1:11" x14ac:dyDescent="0.3">
      <c r="A8" s="93"/>
      <c r="B8" s="95">
        <f>COUNTIF('LUSD-Export PF'!E:E,Prüfungseinsätze!A8)+COUNTIF('LUSD-Export PF'!H:H,Prüfungseinsätze!A8)</f>
        <v>0</v>
      </c>
      <c r="C8" s="48">
        <f>COUNTIF('LUSD-Export PF'!K:K,Prüfungseinsätze!A8)</f>
        <v>0</v>
      </c>
      <c r="D8" s="48">
        <f>COUNTIF('LUSD-Export PF'!N:N,Prüfungseinsätze!A8)</f>
        <v>0</v>
      </c>
      <c r="E8" s="48">
        <f>COUNTIF('LUSD-Export PF'!Q:Q,Prüfungseinsätze!A8)</f>
        <v>0</v>
      </c>
      <c r="F8" s="49">
        <f t="shared" si="0"/>
        <v>0</v>
      </c>
    </row>
    <row r="9" spans="1:11" x14ac:dyDescent="0.3">
      <c r="A9" s="93"/>
      <c r="B9" s="95">
        <f>COUNTIF('LUSD-Export PF'!E:E,Prüfungseinsätze!A9)+COUNTIF('LUSD-Export PF'!H:H,Prüfungseinsätze!A9)</f>
        <v>0</v>
      </c>
      <c r="C9" s="48">
        <f>COUNTIF('LUSD-Export PF'!K:K,Prüfungseinsätze!A9)</f>
        <v>0</v>
      </c>
      <c r="D9" s="48">
        <f>COUNTIF('LUSD-Export PF'!N:N,Prüfungseinsätze!A9)</f>
        <v>0</v>
      </c>
      <c r="E9" s="48">
        <f>COUNTIF('LUSD-Export PF'!Q:Q,Prüfungseinsätze!A9)</f>
        <v>0</v>
      </c>
      <c r="F9" s="49">
        <f t="shared" si="0"/>
        <v>0</v>
      </c>
    </row>
    <row r="10" spans="1:11" x14ac:dyDescent="0.3">
      <c r="A10" s="93"/>
      <c r="B10" s="95">
        <f>COUNTIF('LUSD-Export PF'!E:E,Prüfungseinsätze!A10)+COUNTIF('LUSD-Export PF'!H:H,Prüfungseinsätze!A10)</f>
        <v>0</v>
      </c>
      <c r="C10" s="48">
        <f>COUNTIF('LUSD-Export PF'!K:K,Prüfungseinsätze!A10)</f>
        <v>0</v>
      </c>
      <c r="D10" s="48">
        <f>COUNTIF('LUSD-Export PF'!N:N,Prüfungseinsätze!A10)</f>
        <v>0</v>
      </c>
      <c r="E10" s="48">
        <f>COUNTIF('LUSD-Export PF'!Q:Q,Prüfungseinsätze!A10)</f>
        <v>0</v>
      </c>
      <c r="F10" s="49">
        <f t="shared" si="0"/>
        <v>0</v>
      </c>
    </row>
    <row r="11" spans="1:11" x14ac:dyDescent="0.3">
      <c r="A11" s="93"/>
      <c r="B11" s="95">
        <f>COUNTIF('LUSD-Export PF'!E:E,Prüfungseinsätze!A11)+COUNTIF('LUSD-Export PF'!H:H,Prüfungseinsätze!A11)</f>
        <v>0</v>
      </c>
      <c r="C11" s="48">
        <f>COUNTIF('LUSD-Export PF'!K:K,Prüfungseinsätze!A11)</f>
        <v>0</v>
      </c>
      <c r="D11" s="48">
        <f>COUNTIF('LUSD-Export PF'!N:N,Prüfungseinsätze!A11)</f>
        <v>0</v>
      </c>
      <c r="E11" s="48">
        <f>COUNTIF('LUSD-Export PF'!Q:Q,Prüfungseinsätze!A11)</f>
        <v>0</v>
      </c>
      <c r="F11" s="49">
        <f t="shared" si="0"/>
        <v>0</v>
      </c>
    </row>
    <row r="12" spans="1:11" x14ac:dyDescent="0.3">
      <c r="A12" s="93"/>
      <c r="B12" s="95">
        <f>COUNTIF('LUSD-Export PF'!E:E,Prüfungseinsätze!A12)+COUNTIF('LUSD-Export PF'!H:H,Prüfungseinsätze!A12)</f>
        <v>0</v>
      </c>
      <c r="C12" s="48">
        <f>COUNTIF('LUSD-Export PF'!K:K,Prüfungseinsätze!A12)</f>
        <v>0</v>
      </c>
      <c r="D12" s="48">
        <f>COUNTIF('LUSD-Export PF'!N:N,Prüfungseinsätze!A12)</f>
        <v>0</v>
      </c>
      <c r="E12" s="48">
        <f>COUNTIF('LUSD-Export PF'!Q:Q,Prüfungseinsätze!A12)</f>
        <v>0</v>
      </c>
      <c r="F12" s="49">
        <f t="shared" si="0"/>
        <v>0</v>
      </c>
    </row>
    <row r="13" spans="1:11" x14ac:dyDescent="0.3">
      <c r="A13" s="93"/>
      <c r="B13" s="95">
        <f>COUNTIF('LUSD-Export PF'!E:E,Prüfungseinsätze!A13)+COUNTIF('LUSD-Export PF'!H:H,Prüfungseinsätze!A13)</f>
        <v>0</v>
      </c>
      <c r="C13" s="48">
        <f>COUNTIF('LUSD-Export PF'!K:K,Prüfungseinsätze!A13)</f>
        <v>0</v>
      </c>
      <c r="D13" s="48">
        <f>COUNTIF('LUSD-Export PF'!N:N,Prüfungseinsätze!A13)</f>
        <v>0</v>
      </c>
      <c r="E13" s="48">
        <f>COUNTIF('LUSD-Export PF'!Q:Q,Prüfungseinsätze!A13)</f>
        <v>0</v>
      </c>
      <c r="F13" s="49">
        <f t="shared" si="0"/>
        <v>0</v>
      </c>
    </row>
    <row r="14" spans="1:11" x14ac:dyDescent="0.3">
      <c r="A14" s="93"/>
      <c r="B14" s="95">
        <f>COUNTIF('LUSD-Export PF'!E:E,Prüfungseinsätze!A14)+COUNTIF('LUSD-Export PF'!H:H,Prüfungseinsätze!A14)</f>
        <v>0</v>
      </c>
      <c r="C14" s="48">
        <f>COUNTIF('LUSD-Export PF'!K:K,Prüfungseinsätze!A14)</f>
        <v>0</v>
      </c>
      <c r="D14" s="48">
        <f>COUNTIF('LUSD-Export PF'!N:N,Prüfungseinsätze!A14)</f>
        <v>0</v>
      </c>
      <c r="E14" s="48">
        <f>COUNTIF('LUSD-Export PF'!Q:Q,Prüfungseinsätze!A14)</f>
        <v>0</v>
      </c>
      <c r="F14" s="49">
        <f t="shared" si="0"/>
        <v>0</v>
      </c>
    </row>
    <row r="15" spans="1:11" x14ac:dyDescent="0.3">
      <c r="A15" s="93"/>
      <c r="B15" s="95">
        <f>COUNTIF('LUSD-Export PF'!E:E,Prüfungseinsätze!A15)+COUNTIF('LUSD-Export PF'!H:H,Prüfungseinsätze!A15)</f>
        <v>0</v>
      </c>
      <c r="C15" s="48">
        <f>COUNTIF('LUSD-Export PF'!K:K,Prüfungseinsätze!A15)</f>
        <v>0</v>
      </c>
      <c r="D15" s="48">
        <f>COUNTIF('LUSD-Export PF'!N:N,Prüfungseinsätze!A15)</f>
        <v>0</v>
      </c>
      <c r="E15" s="48">
        <f>COUNTIF('LUSD-Export PF'!Q:Q,Prüfungseinsätze!A15)</f>
        <v>0</v>
      </c>
      <c r="F15" s="49">
        <f t="shared" si="0"/>
        <v>0</v>
      </c>
    </row>
    <row r="16" spans="1:11" x14ac:dyDescent="0.3">
      <c r="A16" s="93"/>
      <c r="B16" s="95">
        <f>COUNTIF('LUSD-Export PF'!E:E,Prüfungseinsätze!A16)+COUNTIF('LUSD-Export PF'!H:H,Prüfungseinsätze!A16)</f>
        <v>0</v>
      </c>
      <c r="C16" s="48">
        <f>COUNTIF('LUSD-Export PF'!K:K,Prüfungseinsätze!A16)</f>
        <v>0</v>
      </c>
      <c r="D16" s="48">
        <f>COUNTIF('LUSD-Export PF'!N:N,Prüfungseinsätze!A16)</f>
        <v>0</v>
      </c>
      <c r="E16" s="48">
        <f>COUNTIF('LUSD-Export PF'!Q:Q,Prüfungseinsätze!A16)</f>
        <v>0</v>
      </c>
      <c r="F16" s="49">
        <f t="shared" si="0"/>
        <v>0</v>
      </c>
    </row>
    <row r="17" spans="1:6" x14ac:dyDescent="0.3">
      <c r="A17" s="93"/>
      <c r="B17" s="95">
        <f>COUNTIF('LUSD-Export PF'!E:E,Prüfungseinsätze!A17)+COUNTIF('LUSD-Export PF'!H:H,Prüfungseinsätze!A17)</f>
        <v>0</v>
      </c>
      <c r="C17" s="48">
        <f>COUNTIF('LUSD-Export PF'!K:K,Prüfungseinsätze!A17)</f>
        <v>0</v>
      </c>
      <c r="D17" s="48">
        <f>COUNTIF('LUSD-Export PF'!N:N,Prüfungseinsätze!A17)</f>
        <v>0</v>
      </c>
      <c r="E17" s="48">
        <f>COUNTIF('LUSD-Export PF'!Q:Q,Prüfungseinsätze!A17)</f>
        <v>0</v>
      </c>
      <c r="F17" s="49">
        <f t="shared" si="0"/>
        <v>0</v>
      </c>
    </row>
    <row r="18" spans="1:6" x14ac:dyDescent="0.3">
      <c r="A18" s="93"/>
      <c r="B18" s="95">
        <f>COUNTIF('LUSD-Export PF'!E:E,Prüfungseinsätze!A18)+COUNTIF('LUSD-Export PF'!H:H,Prüfungseinsätze!A18)</f>
        <v>0</v>
      </c>
      <c r="C18" s="48">
        <f>COUNTIF('LUSD-Export PF'!K:K,Prüfungseinsätze!A18)</f>
        <v>0</v>
      </c>
      <c r="D18" s="48">
        <f>COUNTIF('LUSD-Export PF'!N:N,Prüfungseinsätze!A18)</f>
        <v>0</v>
      </c>
      <c r="E18" s="48">
        <f>COUNTIF('LUSD-Export PF'!Q:Q,Prüfungseinsätze!A18)</f>
        <v>0</v>
      </c>
      <c r="F18" s="49">
        <f t="shared" si="0"/>
        <v>0</v>
      </c>
    </row>
    <row r="19" spans="1:6" x14ac:dyDescent="0.3">
      <c r="A19" s="93"/>
      <c r="B19" s="95">
        <f>COUNTIF('LUSD-Export PF'!E:E,Prüfungseinsätze!A19)+COUNTIF('LUSD-Export PF'!H:H,Prüfungseinsätze!A19)</f>
        <v>0</v>
      </c>
      <c r="C19" s="48">
        <f>COUNTIF('LUSD-Export PF'!K:K,Prüfungseinsätze!A19)</f>
        <v>0</v>
      </c>
      <c r="D19" s="48">
        <f>COUNTIF('LUSD-Export PF'!N:N,Prüfungseinsätze!A19)</f>
        <v>0</v>
      </c>
      <c r="E19" s="48">
        <f>COUNTIF('LUSD-Export PF'!Q:Q,Prüfungseinsätze!A19)</f>
        <v>0</v>
      </c>
      <c r="F19" s="49">
        <f t="shared" si="0"/>
        <v>0</v>
      </c>
    </row>
    <row r="20" spans="1:6" x14ac:dyDescent="0.3">
      <c r="A20" s="93"/>
      <c r="B20" s="95">
        <f>COUNTIF('LUSD-Export PF'!E:E,Prüfungseinsätze!A20)+COUNTIF('LUSD-Export PF'!H:H,Prüfungseinsätze!A20)</f>
        <v>0</v>
      </c>
      <c r="C20" s="48">
        <f>COUNTIF('LUSD-Export PF'!K:K,Prüfungseinsätze!A20)</f>
        <v>0</v>
      </c>
      <c r="D20" s="48">
        <f>COUNTIF('LUSD-Export PF'!N:N,Prüfungseinsätze!A20)</f>
        <v>0</v>
      </c>
      <c r="E20" s="48">
        <f>COUNTIF('LUSD-Export PF'!Q:Q,Prüfungseinsätze!A20)</f>
        <v>0</v>
      </c>
      <c r="F20" s="49">
        <f t="shared" si="0"/>
        <v>0</v>
      </c>
    </row>
    <row r="21" spans="1:6" x14ac:dyDescent="0.3">
      <c r="A21" s="93"/>
      <c r="B21" s="95">
        <f>COUNTIF('LUSD-Export PF'!E:E,Prüfungseinsätze!A21)+COUNTIF('LUSD-Export PF'!H:H,Prüfungseinsätze!A21)</f>
        <v>0</v>
      </c>
      <c r="C21" s="48">
        <f>COUNTIF('LUSD-Export PF'!K:K,Prüfungseinsätze!A21)</f>
        <v>0</v>
      </c>
      <c r="D21" s="48">
        <f>COUNTIF('LUSD-Export PF'!N:N,Prüfungseinsätze!A21)</f>
        <v>0</v>
      </c>
      <c r="E21" s="48">
        <f>COUNTIF('LUSD-Export PF'!Q:Q,Prüfungseinsätze!A21)</f>
        <v>0</v>
      </c>
      <c r="F21" s="49">
        <f t="shared" si="0"/>
        <v>0</v>
      </c>
    </row>
    <row r="22" spans="1:6" x14ac:dyDescent="0.3">
      <c r="A22" s="93"/>
      <c r="B22" s="95">
        <f>COUNTIF('LUSD-Export PF'!E:E,Prüfungseinsätze!A22)+COUNTIF('LUSD-Export PF'!H:H,Prüfungseinsätze!A22)</f>
        <v>0</v>
      </c>
      <c r="C22" s="48">
        <f>COUNTIF('LUSD-Export PF'!K:K,Prüfungseinsätze!A22)</f>
        <v>0</v>
      </c>
      <c r="D22" s="48">
        <f>COUNTIF('LUSD-Export PF'!N:N,Prüfungseinsätze!A22)</f>
        <v>0</v>
      </c>
      <c r="E22" s="48">
        <f>COUNTIF('LUSD-Export PF'!Q:Q,Prüfungseinsätze!A22)</f>
        <v>0</v>
      </c>
      <c r="F22" s="49">
        <f t="shared" si="0"/>
        <v>0</v>
      </c>
    </row>
    <row r="23" spans="1:6" x14ac:dyDescent="0.3">
      <c r="A23" s="93"/>
      <c r="B23" s="95">
        <f>COUNTIF('LUSD-Export PF'!E:E,Prüfungseinsätze!A23)+COUNTIF('LUSD-Export PF'!H:H,Prüfungseinsätze!A23)</f>
        <v>0</v>
      </c>
      <c r="C23" s="48">
        <f>COUNTIF('LUSD-Export PF'!K:K,Prüfungseinsätze!A23)</f>
        <v>0</v>
      </c>
      <c r="D23" s="48">
        <f>COUNTIF('LUSD-Export PF'!N:N,Prüfungseinsätze!A23)</f>
        <v>0</v>
      </c>
      <c r="E23" s="48">
        <f>COUNTIF('LUSD-Export PF'!Q:Q,Prüfungseinsätze!A23)</f>
        <v>0</v>
      </c>
      <c r="F23" s="49">
        <f t="shared" si="0"/>
        <v>0</v>
      </c>
    </row>
    <row r="24" spans="1:6" x14ac:dyDescent="0.3">
      <c r="A24" s="93"/>
      <c r="B24" s="95">
        <f>COUNTIF('LUSD-Export PF'!E:E,Prüfungseinsätze!A24)+COUNTIF('LUSD-Export PF'!H:H,Prüfungseinsätze!A24)</f>
        <v>0</v>
      </c>
      <c r="C24" s="48">
        <f>COUNTIF('LUSD-Export PF'!K:K,Prüfungseinsätze!A24)</f>
        <v>0</v>
      </c>
      <c r="D24" s="48">
        <f>COUNTIF('LUSD-Export PF'!N:N,Prüfungseinsätze!A24)</f>
        <v>0</v>
      </c>
      <c r="E24" s="48">
        <f>COUNTIF('LUSD-Export PF'!Q:Q,Prüfungseinsätze!A24)</f>
        <v>0</v>
      </c>
      <c r="F24" s="49">
        <f t="shared" si="0"/>
        <v>0</v>
      </c>
    </row>
    <row r="25" spans="1:6" x14ac:dyDescent="0.3">
      <c r="A25" s="93"/>
      <c r="B25" s="95">
        <f>COUNTIF('LUSD-Export PF'!E:E,Prüfungseinsätze!A25)+COUNTIF('LUSD-Export PF'!H:H,Prüfungseinsätze!A25)</f>
        <v>0</v>
      </c>
      <c r="C25" s="48">
        <f>COUNTIF('LUSD-Export PF'!K:K,Prüfungseinsätze!A25)</f>
        <v>0</v>
      </c>
      <c r="D25" s="48">
        <f>COUNTIF('LUSD-Export PF'!N:N,Prüfungseinsätze!A25)</f>
        <v>0</v>
      </c>
      <c r="E25" s="48">
        <f>COUNTIF('LUSD-Export PF'!Q:Q,Prüfungseinsätze!A25)</f>
        <v>0</v>
      </c>
      <c r="F25" s="49">
        <f t="shared" si="0"/>
        <v>0</v>
      </c>
    </row>
    <row r="26" spans="1:6" x14ac:dyDescent="0.3">
      <c r="A26" s="93"/>
      <c r="B26" s="95">
        <f>COUNTIF('LUSD-Export PF'!E:E,Prüfungseinsätze!A26)+COUNTIF('LUSD-Export PF'!H:H,Prüfungseinsätze!A26)</f>
        <v>0</v>
      </c>
      <c r="C26" s="48">
        <f>COUNTIF('LUSD-Export PF'!K:K,Prüfungseinsätze!A26)</f>
        <v>0</v>
      </c>
      <c r="D26" s="48">
        <f>COUNTIF('LUSD-Export PF'!N:N,Prüfungseinsätze!A26)</f>
        <v>0</v>
      </c>
      <c r="E26" s="48">
        <f>COUNTIF('LUSD-Export PF'!Q:Q,Prüfungseinsätze!A26)</f>
        <v>0</v>
      </c>
      <c r="F26" s="49">
        <f t="shared" si="0"/>
        <v>0</v>
      </c>
    </row>
    <row r="27" spans="1:6" x14ac:dyDescent="0.3">
      <c r="A27" s="93"/>
      <c r="B27" s="95">
        <f>COUNTIF('LUSD-Export PF'!E:E,Prüfungseinsätze!A27)+COUNTIF('LUSD-Export PF'!H:H,Prüfungseinsätze!A27)</f>
        <v>0</v>
      </c>
      <c r="C27" s="48">
        <f>COUNTIF('LUSD-Export PF'!K:K,Prüfungseinsätze!A27)</f>
        <v>0</v>
      </c>
      <c r="D27" s="48">
        <f>COUNTIF('LUSD-Export PF'!N:N,Prüfungseinsätze!A27)</f>
        <v>0</v>
      </c>
      <c r="E27" s="48">
        <f>COUNTIF('LUSD-Export PF'!Q:Q,Prüfungseinsätze!A27)</f>
        <v>0</v>
      </c>
      <c r="F27" s="49">
        <f t="shared" si="0"/>
        <v>0</v>
      </c>
    </row>
    <row r="28" spans="1:6" x14ac:dyDescent="0.3">
      <c r="A28" s="93"/>
      <c r="B28" s="95">
        <f>COUNTIF('LUSD-Export PF'!E:E,Prüfungseinsätze!A28)+COUNTIF('LUSD-Export PF'!H:H,Prüfungseinsätze!A28)</f>
        <v>0</v>
      </c>
      <c r="C28" s="48">
        <f>COUNTIF('LUSD-Export PF'!K:K,Prüfungseinsätze!A28)</f>
        <v>0</v>
      </c>
      <c r="D28" s="48">
        <f>COUNTIF('LUSD-Export PF'!N:N,Prüfungseinsätze!A28)</f>
        <v>0</v>
      </c>
      <c r="E28" s="48">
        <f>COUNTIF('LUSD-Export PF'!Q:Q,Prüfungseinsätze!A28)</f>
        <v>0</v>
      </c>
      <c r="F28" s="49">
        <f t="shared" si="0"/>
        <v>0</v>
      </c>
    </row>
    <row r="29" spans="1:6" x14ac:dyDescent="0.3">
      <c r="A29" s="93"/>
      <c r="B29" s="95">
        <f>COUNTIF('LUSD-Export PF'!E:E,Prüfungseinsätze!A29)+COUNTIF('LUSD-Export PF'!H:H,Prüfungseinsätze!A29)</f>
        <v>0</v>
      </c>
      <c r="C29" s="48">
        <f>COUNTIF('LUSD-Export PF'!K:K,Prüfungseinsätze!A29)</f>
        <v>0</v>
      </c>
      <c r="D29" s="48">
        <f>COUNTIF('LUSD-Export PF'!N:N,Prüfungseinsätze!A29)</f>
        <v>0</v>
      </c>
      <c r="E29" s="48">
        <f>COUNTIF('LUSD-Export PF'!Q:Q,Prüfungseinsätze!A29)</f>
        <v>0</v>
      </c>
      <c r="F29" s="49">
        <f t="shared" si="0"/>
        <v>0</v>
      </c>
    </row>
    <row r="30" spans="1:6" x14ac:dyDescent="0.3">
      <c r="A30" s="93"/>
      <c r="B30" s="95">
        <f>COUNTIF('LUSD-Export PF'!E:E,Prüfungseinsätze!A30)+COUNTIF('LUSD-Export PF'!H:H,Prüfungseinsätze!A30)</f>
        <v>0</v>
      </c>
      <c r="C30" s="48">
        <f>COUNTIF('LUSD-Export PF'!K:K,Prüfungseinsätze!A30)</f>
        <v>0</v>
      </c>
      <c r="D30" s="48">
        <f>COUNTIF('LUSD-Export PF'!N:N,Prüfungseinsätze!A30)</f>
        <v>0</v>
      </c>
      <c r="E30" s="48">
        <f>COUNTIF('LUSD-Export PF'!Q:Q,Prüfungseinsätze!A30)</f>
        <v>0</v>
      </c>
      <c r="F30" s="49">
        <f t="shared" si="0"/>
        <v>0</v>
      </c>
    </row>
    <row r="31" spans="1:6" x14ac:dyDescent="0.3">
      <c r="A31" s="93"/>
      <c r="B31" s="95">
        <f>COUNTIF('LUSD-Export PF'!E:E,Prüfungseinsätze!A31)+COUNTIF('LUSD-Export PF'!H:H,Prüfungseinsätze!A31)</f>
        <v>0</v>
      </c>
      <c r="C31" s="48">
        <f>COUNTIF('LUSD-Export PF'!K:K,Prüfungseinsätze!A31)</f>
        <v>0</v>
      </c>
      <c r="D31" s="48">
        <f>COUNTIF('LUSD-Export PF'!N:N,Prüfungseinsätze!A31)</f>
        <v>0</v>
      </c>
      <c r="E31" s="48">
        <f>COUNTIF('LUSD-Export PF'!Q:Q,Prüfungseinsätze!A31)</f>
        <v>0</v>
      </c>
      <c r="F31" s="49">
        <f t="shared" si="0"/>
        <v>0</v>
      </c>
    </row>
    <row r="32" spans="1:6" x14ac:dyDescent="0.3">
      <c r="A32" s="93"/>
      <c r="B32" s="95">
        <f>COUNTIF('LUSD-Export PF'!E:E,Prüfungseinsätze!A32)+COUNTIF('LUSD-Export PF'!H:H,Prüfungseinsätze!A32)</f>
        <v>0</v>
      </c>
      <c r="C32" s="48">
        <f>COUNTIF('LUSD-Export PF'!K:K,Prüfungseinsätze!A32)</f>
        <v>0</v>
      </c>
      <c r="D32" s="48">
        <f>COUNTIF('LUSD-Export PF'!N:N,Prüfungseinsätze!A32)</f>
        <v>0</v>
      </c>
      <c r="E32" s="48">
        <f>COUNTIF('LUSD-Export PF'!Q:Q,Prüfungseinsätze!A32)</f>
        <v>0</v>
      </c>
      <c r="F32" s="49">
        <f t="shared" si="0"/>
        <v>0</v>
      </c>
    </row>
    <row r="33" spans="1:6" x14ac:dyDescent="0.3">
      <c r="A33" s="93"/>
      <c r="B33" s="95">
        <f>COUNTIF('LUSD-Export PF'!E:E,Prüfungseinsätze!A33)+COUNTIF('LUSD-Export PF'!H:H,Prüfungseinsätze!A33)</f>
        <v>0</v>
      </c>
      <c r="C33" s="48">
        <f>COUNTIF('LUSD-Export PF'!K:K,Prüfungseinsätze!A33)</f>
        <v>0</v>
      </c>
      <c r="D33" s="48">
        <f>COUNTIF('LUSD-Export PF'!N:N,Prüfungseinsätze!A33)</f>
        <v>0</v>
      </c>
      <c r="E33" s="48">
        <f>COUNTIF('LUSD-Export PF'!Q:Q,Prüfungseinsätze!A33)</f>
        <v>0</v>
      </c>
      <c r="F33" s="49">
        <f t="shared" si="0"/>
        <v>0</v>
      </c>
    </row>
    <row r="34" spans="1:6" x14ac:dyDescent="0.3">
      <c r="A34" s="93"/>
      <c r="B34" s="95">
        <f>COUNTIF('LUSD-Export PF'!E:E,Prüfungseinsätze!A34)+COUNTIF('LUSD-Export PF'!H:H,Prüfungseinsätze!A34)</f>
        <v>0</v>
      </c>
      <c r="C34" s="48">
        <f>COUNTIF('LUSD-Export PF'!K:K,Prüfungseinsätze!A34)</f>
        <v>0</v>
      </c>
      <c r="D34" s="48">
        <f>COUNTIF('LUSD-Export PF'!N:N,Prüfungseinsätze!A34)</f>
        <v>0</v>
      </c>
      <c r="E34" s="48">
        <f>COUNTIF('LUSD-Export PF'!Q:Q,Prüfungseinsätze!A34)</f>
        <v>0</v>
      </c>
      <c r="F34" s="49">
        <f t="shared" si="0"/>
        <v>0</v>
      </c>
    </row>
    <row r="35" spans="1:6" x14ac:dyDescent="0.3">
      <c r="A35" s="93"/>
      <c r="B35" s="95">
        <f>COUNTIF('LUSD-Export PF'!E:E,Prüfungseinsätze!A35)+COUNTIF('LUSD-Export PF'!H:H,Prüfungseinsätze!A35)</f>
        <v>0</v>
      </c>
      <c r="C35" s="48">
        <f>COUNTIF('LUSD-Export PF'!K:K,Prüfungseinsätze!A35)</f>
        <v>0</v>
      </c>
      <c r="D35" s="48">
        <f>COUNTIF('LUSD-Export PF'!N:N,Prüfungseinsätze!A35)</f>
        <v>0</v>
      </c>
      <c r="E35" s="48">
        <f>COUNTIF('LUSD-Export PF'!Q:Q,Prüfungseinsätze!A35)</f>
        <v>0</v>
      </c>
      <c r="F35" s="49">
        <f t="shared" si="0"/>
        <v>0</v>
      </c>
    </row>
    <row r="36" spans="1:6" x14ac:dyDescent="0.3">
      <c r="A36" s="93"/>
      <c r="B36" s="95">
        <f>COUNTIF('LUSD-Export PF'!E:E,Prüfungseinsätze!A36)+COUNTIF('LUSD-Export PF'!H:H,Prüfungseinsätze!A36)</f>
        <v>0</v>
      </c>
      <c r="C36" s="48">
        <f>COUNTIF('LUSD-Export PF'!K:K,Prüfungseinsätze!A36)</f>
        <v>0</v>
      </c>
      <c r="D36" s="48">
        <f>COUNTIF('LUSD-Export PF'!N:N,Prüfungseinsätze!A36)</f>
        <v>0</v>
      </c>
      <c r="E36" s="48">
        <f>COUNTIF('LUSD-Export PF'!Q:Q,Prüfungseinsätze!A36)</f>
        <v>0</v>
      </c>
      <c r="F36" s="49">
        <f t="shared" si="0"/>
        <v>0</v>
      </c>
    </row>
    <row r="37" spans="1:6" x14ac:dyDescent="0.3">
      <c r="A37" s="93"/>
      <c r="B37" s="95">
        <f>COUNTIF('LUSD-Export PF'!E:E,Prüfungseinsätze!A37)+COUNTIF('LUSD-Export PF'!H:H,Prüfungseinsätze!A37)</f>
        <v>0</v>
      </c>
      <c r="C37" s="48">
        <f>COUNTIF('LUSD-Export PF'!K:K,Prüfungseinsätze!A37)</f>
        <v>0</v>
      </c>
      <c r="D37" s="48">
        <f>COUNTIF('LUSD-Export PF'!N:N,Prüfungseinsätze!A37)</f>
        <v>0</v>
      </c>
      <c r="E37" s="48">
        <f>COUNTIF('LUSD-Export PF'!Q:Q,Prüfungseinsätze!A37)</f>
        <v>0</v>
      </c>
      <c r="F37" s="49">
        <f t="shared" si="0"/>
        <v>0</v>
      </c>
    </row>
    <row r="38" spans="1:6" x14ac:dyDescent="0.3">
      <c r="A38" s="93"/>
      <c r="B38" s="95">
        <f>COUNTIF('LUSD-Export PF'!E:E,Prüfungseinsätze!A38)+COUNTIF('LUSD-Export PF'!H:H,Prüfungseinsätze!A38)</f>
        <v>0</v>
      </c>
      <c r="C38" s="48">
        <f>COUNTIF('LUSD-Export PF'!K:K,Prüfungseinsätze!A38)</f>
        <v>0</v>
      </c>
      <c r="D38" s="48">
        <f>COUNTIF('LUSD-Export PF'!N:N,Prüfungseinsätze!A38)</f>
        <v>0</v>
      </c>
      <c r="E38" s="48">
        <f>COUNTIF('LUSD-Export PF'!Q:Q,Prüfungseinsätze!A38)</f>
        <v>0</v>
      </c>
      <c r="F38" s="49">
        <f t="shared" si="0"/>
        <v>0</v>
      </c>
    </row>
    <row r="39" spans="1:6" x14ac:dyDescent="0.3">
      <c r="A39" s="93"/>
      <c r="B39" s="95">
        <f>COUNTIF('LUSD-Export PF'!E:E,Prüfungseinsätze!A39)+COUNTIF('LUSD-Export PF'!H:H,Prüfungseinsätze!A39)</f>
        <v>0</v>
      </c>
      <c r="C39" s="48">
        <f>COUNTIF('LUSD-Export PF'!K:K,Prüfungseinsätze!A39)</f>
        <v>0</v>
      </c>
      <c r="D39" s="48">
        <f>COUNTIF('LUSD-Export PF'!N:N,Prüfungseinsätze!A39)</f>
        <v>0</v>
      </c>
      <c r="E39" s="48">
        <f>COUNTIF('LUSD-Export PF'!Q:Q,Prüfungseinsätze!A39)</f>
        <v>0</v>
      </c>
      <c r="F39" s="49">
        <f t="shared" si="0"/>
        <v>0</v>
      </c>
    </row>
    <row r="40" spans="1:6" x14ac:dyDescent="0.3">
      <c r="A40" s="93"/>
      <c r="B40" s="95">
        <f>COUNTIF('LUSD-Export PF'!E:E,Prüfungseinsätze!A40)+COUNTIF('LUSD-Export PF'!H:H,Prüfungseinsätze!A40)</f>
        <v>0</v>
      </c>
      <c r="C40" s="48">
        <f>COUNTIF('LUSD-Export PF'!K:K,Prüfungseinsätze!A40)</f>
        <v>0</v>
      </c>
      <c r="D40" s="48">
        <f>COUNTIF('LUSD-Export PF'!N:N,Prüfungseinsätze!A40)</f>
        <v>0</v>
      </c>
      <c r="E40" s="48">
        <f>COUNTIF('LUSD-Export PF'!Q:Q,Prüfungseinsätze!A40)</f>
        <v>0</v>
      </c>
      <c r="F40" s="49">
        <f t="shared" si="0"/>
        <v>0</v>
      </c>
    </row>
    <row r="41" spans="1:6" x14ac:dyDescent="0.3">
      <c r="A41" s="93"/>
      <c r="B41" s="95">
        <f>COUNTIF('LUSD-Export PF'!E:E,Prüfungseinsätze!A41)+COUNTIF('LUSD-Export PF'!H:H,Prüfungseinsätze!A41)</f>
        <v>0</v>
      </c>
      <c r="C41" s="48">
        <f>COUNTIF('LUSD-Export PF'!K:K,Prüfungseinsätze!A41)</f>
        <v>0</v>
      </c>
      <c r="D41" s="48">
        <f>COUNTIF('LUSD-Export PF'!N:N,Prüfungseinsätze!A41)</f>
        <v>0</v>
      </c>
      <c r="E41" s="48">
        <f>COUNTIF('LUSD-Export PF'!Q:Q,Prüfungseinsätze!A41)</f>
        <v>0</v>
      </c>
      <c r="F41" s="49">
        <f t="shared" si="0"/>
        <v>0</v>
      </c>
    </row>
    <row r="42" spans="1:6" x14ac:dyDescent="0.3">
      <c r="A42" s="93"/>
      <c r="B42" s="95">
        <f>COUNTIF('LUSD-Export PF'!E:E,Prüfungseinsätze!A42)+COUNTIF('LUSD-Export PF'!H:H,Prüfungseinsätze!A42)</f>
        <v>0</v>
      </c>
      <c r="C42" s="48">
        <f>COUNTIF('LUSD-Export PF'!K:K,Prüfungseinsätze!A42)</f>
        <v>0</v>
      </c>
      <c r="D42" s="48">
        <f>COUNTIF('LUSD-Export PF'!N:N,Prüfungseinsätze!A42)</f>
        <v>0</v>
      </c>
      <c r="E42" s="48">
        <f>COUNTIF('LUSD-Export PF'!Q:Q,Prüfungseinsätze!A42)</f>
        <v>0</v>
      </c>
      <c r="F42" s="49">
        <f t="shared" si="0"/>
        <v>0</v>
      </c>
    </row>
    <row r="43" spans="1:6" x14ac:dyDescent="0.3">
      <c r="A43" s="93"/>
      <c r="B43" s="95">
        <f>COUNTIF('LUSD-Export PF'!E:E,Prüfungseinsätze!A43)+COUNTIF('LUSD-Export PF'!H:H,Prüfungseinsätze!A43)</f>
        <v>0</v>
      </c>
      <c r="C43" s="48">
        <f>COUNTIF('LUSD-Export PF'!K:K,Prüfungseinsätze!A43)</f>
        <v>0</v>
      </c>
      <c r="D43" s="48">
        <f>COUNTIF('LUSD-Export PF'!N:N,Prüfungseinsätze!A43)</f>
        <v>0</v>
      </c>
      <c r="E43" s="48">
        <f>COUNTIF('LUSD-Export PF'!Q:Q,Prüfungseinsätze!A43)</f>
        <v>0</v>
      </c>
      <c r="F43" s="49">
        <f t="shared" si="0"/>
        <v>0</v>
      </c>
    </row>
    <row r="44" spans="1:6" x14ac:dyDescent="0.3">
      <c r="A44" s="93"/>
      <c r="B44" s="95">
        <f>COUNTIF('LUSD-Export PF'!E:E,Prüfungseinsätze!A44)+COUNTIF('LUSD-Export PF'!H:H,Prüfungseinsätze!A44)</f>
        <v>0</v>
      </c>
      <c r="C44" s="48">
        <f>COUNTIF('LUSD-Export PF'!K:K,Prüfungseinsätze!A44)</f>
        <v>0</v>
      </c>
      <c r="D44" s="48">
        <f>COUNTIF('LUSD-Export PF'!N:N,Prüfungseinsätze!A44)</f>
        <v>0</v>
      </c>
      <c r="E44" s="48">
        <f>COUNTIF('LUSD-Export PF'!Q:Q,Prüfungseinsätze!A44)</f>
        <v>0</v>
      </c>
      <c r="F44" s="49">
        <f t="shared" si="0"/>
        <v>0</v>
      </c>
    </row>
    <row r="45" spans="1:6" x14ac:dyDescent="0.3">
      <c r="A45" s="93"/>
      <c r="B45" s="95">
        <f>COUNTIF('LUSD-Export PF'!E:E,Prüfungseinsätze!A45)+COUNTIF('LUSD-Export PF'!H:H,Prüfungseinsätze!A45)</f>
        <v>0</v>
      </c>
      <c r="C45" s="48">
        <f>COUNTIF('LUSD-Export PF'!K:K,Prüfungseinsätze!A45)</f>
        <v>0</v>
      </c>
      <c r="D45" s="48">
        <f>COUNTIF('LUSD-Export PF'!N:N,Prüfungseinsätze!A45)</f>
        <v>0</v>
      </c>
      <c r="E45" s="48">
        <f>COUNTIF('LUSD-Export PF'!Q:Q,Prüfungseinsätze!A45)</f>
        <v>0</v>
      </c>
      <c r="F45" s="49">
        <f t="shared" si="0"/>
        <v>0</v>
      </c>
    </row>
    <row r="46" spans="1:6" x14ac:dyDescent="0.3">
      <c r="A46" s="93"/>
      <c r="B46" s="95">
        <f>COUNTIF('LUSD-Export PF'!E:E,Prüfungseinsätze!A46)+COUNTIF('LUSD-Export PF'!H:H,Prüfungseinsätze!A46)</f>
        <v>0</v>
      </c>
      <c r="C46" s="48">
        <f>COUNTIF('LUSD-Export PF'!K:K,Prüfungseinsätze!A46)</f>
        <v>0</v>
      </c>
      <c r="D46" s="48">
        <f>COUNTIF('LUSD-Export PF'!N:N,Prüfungseinsätze!A46)</f>
        <v>0</v>
      </c>
      <c r="E46" s="48">
        <f>COUNTIF('LUSD-Export PF'!Q:Q,Prüfungseinsätze!A46)</f>
        <v>0</v>
      </c>
      <c r="F46" s="49">
        <f t="shared" si="0"/>
        <v>0</v>
      </c>
    </row>
    <row r="47" spans="1:6" x14ac:dyDescent="0.3">
      <c r="A47" s="93"/>
      <c r="B47" s="95">
        <f>COUNTIF('LUSD-Export PF'!E:E,Prüfungseinsätze!A47)+COUNTIF('LUSD-Export PF'!H:H,Prüfungseinsätze!A47)</f>
        <v>0</v>
      </c>
      <c r="C47" s="48">
        <f>COUNTIF('LUSD-Export PF'!K:K,Prüfungseinsätze!A47)</f>
        <v>0</v>
      </c>
      <c r="D47" s="48">
        <f>COUNTIF('LUSD-Export PF'!N:N,Prüfungseinsätze!A47)</f>
        <v>0</v>
      </c>
      <c r="E47" s="48">
        <f>COUNTIF('LUSD-Export PF'!Q:Q,Prüfungseinsätze!A47)</f>
        <v>0</v>
      </c>
      <c r="F47" s="49">
        <f t="shared" si="0"/>
        <v>0</v>
      </c>
    </row>
    <row r="48" spans="1:6" x14ac:dyDescent="0.3">
      <c r="A48" s="93"/>
      <c r="B48" s="95">
        <f>COUNTIF('LUSD-Export PF'!E:E,Prüfungseinsätze!A48)+COUNTIF('LUSD-Export PF'!H:H,Prüfungseinsätze!A48)</f>
        <v>0</v>
      </c>
      <c r="C48" s="48">
        <f>COUNTIF('LUSD-Export PF'!K:K,Prüfungseinsätze!A48)</f>
        <v>0</v>
      </c>
      <c r="D48" s="48">
        <f>COUNTIF('LUSD-Export PF'!N:N,Prüfungseinsätze!A48)</f>
        <v>0</v>
      </c>
      <c r="E48" s="48">
        <f>COUNTIF('LUSD-Export PF'!Q:Q,Prüfungseinsätze!A48)</f>
        <v>0</v>
      </c>
      <c r="F48" s="49">
        <f t="shared" si="0"/>
        <v>0</v>
      </c>
    </row>
    <row r="49" spans="1:6" x14ac:dyDescent="0.3">
      <c r="A49" s="93"/>
      <c r="B49" s="95">
        <f>COUNTIF('LUSD-Export PF'!E:E,Prüfungseinsätze!A49)+COUNTIF('LUSD-Export PF'!H:H,Prüfungseinsätze!A49)</f>
        <v>0</v>
      </c>
      <c r="C49" s="48">
        <f>COUNTIF('LUSD-Export PF'!K:K,Prüfungseinsätze!A49)</f>
        <v>0</v>
      </c>
      <c r="D49" s="48">
        <f>COUNTIF('LUSD-Export PF'!N:N,Prüfungseinsätze!A49)</f>
        <v>0</v>
      </c>
      <c r="E49" s="48">
        <f>COUNTIF('LUSD-Export PF'!Q:Q,Prüfungseinsätze!A49)</f>
        <v>0</v>
      </c>
      <c r="F49" s="49">
        <f t="shared" si="0"/>
        <v>0</v>
      </c>
    </row>
    <row r="50" spans="1:6" x14ac:dyDescent="0.3">
      <c r="A50" s="93"/>
      <c r="B50" s="95">
        <f>COUNTIF('LUSD-Export PF'!E:E,Prüfungseinsätze!A50)+COUNTIF('LUSD-Export PF'!H:H,Prüfungseinsätze!A50)</f>
        <v>0</v>
      </c>
      <c r="C50" s="48">
        <f>COUNTIF('LUSD-Export PF'!K:K,Prüfungseinsätze!A50)</f>
        <v>0</v>
      </c>
      <c r="D50" s="48">
        <f>COUNTIF('LUSD-Export PF'!N:N,Prüfungseinsätze!A50)</f>
        <v>0</v>
      </c>
      <c r="E50" s="48">
        <f>COUNTIF('LUSD-Export PF'!Q:Q,Prüfungseinsätze!A50)</f>
        <v>0</v>
      </c>
      <c r="F50" s="49">
        <f t="shared" si="0"/>
        <v>0</v>
      </c>
    </row>
    <row r="51" spans="1:6" x14ac:dyDescent="0.3">
      <c r="A51" s="93"/>
      <c r="B51" s="95">
        <f>COUNTIF('LUSD-Export PF'!E:E,Prüfungseinsätze!A51)+COUNTIF('LUSD-Export PF'!H:H,Prüfungseinsätze!A51)</f>
        <v>0</v>
      </c>
      <c r="C51" s="48">
        <f>COUNTIF('LUSD-Export PF'!K:K,Prüfungseinsätze!A51)</f>
        <v>0</v>
      </c>
      <c r="D51" s="48">
        <f>COUNTIF('LUSD-Export PF'!N:N,Prüfungseinsätze!A51)</f>
        <v>0</v>
      </c>
      <c r="E51" s="48">
        <f>COUNTIF('LUSD-Export PF'!Q:Q,Prüfungseinsätze!A51)</f>
        <v>0</v>
      </c>
      <c r="F51" s="49">
        <f t="shared" si="0"/>
        <v>0</v>
      </c>
    </row>
    <row r="52" spans="1:6" x14ac:dyDescent="0.3">
      <c r="A52" s="93"/>
      <c r="B52" s="95">
        <f>COUNTIF('LUSD-Export PF'!E:E,Prüfungseinsätze!A52)+COUNTIF('LUSD-Export PF'!H:H,Prüfungseinsätze!A52)</f>
        <v>0</v>
      </c>
      <c r="C52" s="48">
        <f>COUNTIF('LUSD-Export PF'!K:K,Prüfungseinsätze!A52)</f>
        <v>0</v>
      </c>
      <c r="D52" s="48">
        <f>COUNTIF('LUSD-Export PF'!N:N,Prüfungseinsätze!A52)</f>
        <v>0</v>
      </c>
      <c r="E52" s="48">
        <f>COUNTIF('LUSD-Export PF'!Q:Q,Prüfungseinsätze!A52)</f>
        <v>0</v>
      </c>
      <c r="F52" s="49">
        <f t="shared" si="0"/>
        <v>0</v>
      </c>
    </row>
    <row r="53" spans="1:6" x14ac:dyDescent="0.3">
      <c r="A53" s="93"/>
      <c r="B53" s="95">
        <f>COUNTIF('LUSD-Export PF'!E:E,Prüfungseinsätze!A53)+COUNTIF('LUSD-Export PF'!H:H,Prüfungseinsätze!A53)</f>
        <v>0</v>
      </c>
      <c r="C53" s="48">
        <f>COUNTIF('LUSD-Export PF'!K:K,Prüfungseinsätze!A53)</f>
        <v>0</v>
      </c>
      <c r="D53" s="48">
        <f>COUNTIF('LUSD-Export PF'!N:N,Prüfungseinsätze!A53)</f>
        <v>0</v>
      </c>
      <c r="E53" s="48">
        <f>COUNTIF('LUSD-Export PF'!Q:Q,Prüfungseinsätze!A53)</f>
        <v>0</v>
      </c>
      <c r="F53" s="49">
        <f t="shared" si="0"/>
        <v>0</v>
      </c>
    </row>
    <row r="54" spans="1:6" x14ac:dyDescent="0.3">
      <c r="A54" s="93"/>
      <c r="B54" s="95">
        <f>COUNTIF('LUSD-Export PF'!E:E,Prüfungseinsätze!A54)+COUNTIF('LUSD-Export PF'!H:H,Prüfungseinsätze!A54)</f>
        <v>0</v>
      </c>
      <c r="C54" s="48">
        <f>COUNTIF('LUSD-Export PF'!K:K,Prüfungseinsätze!A54)</f>
        <v>0</v>
      </c>
      <c r="D54" s="48">
        <f>COUNTIF('LUSD-Export PF'!N:N,Prüfungseinsätze!A54)</f>
        <v>0</v>
      </c>
      <c r="E54" s="48">
        <f>COUNTIF('LUSD-Export PF'!Q:Q,Prüfungseinsätze!A54)</f>
        <v>0</v>
      </c>
      <c r="F54" s="49">
        <f t="shared" si="0"/>
        <v>0</v>
      </c>
    </row>
    <row r="55" spans="1:6" x14ac:dyDescent="0.3">
      <c r="A55" s="93"/>
      <c r="B55" s="95">
        <f>COUNTIF('LUSD-Export PF'!E:E,Prüfungseinsätze!A55)+COUNTIF('LUSD-Export PF'!H:H,Prüfungseinsätze!A55)</f>
        <v>0</v>
      </c>
      <c r="C55" s="48">
        <f>COUNTIF('LUSD-Export PF'!K:K,Prüfungseinsätze!A55)</f>
        <v>0</v>
      </c>
      <c r="D55" s="48">
        <f>COUNTIF('LUSD-Export PF'!N:N,Prüfungseinsätze!A55)</f>
        <v>0</v>
      </c>
      <c r="E55" s="48">
        <f>COUNTIF('LUSD-Export PF'!Q:Q,Prüfungseinsätze!A55)</f>
        <v>0</v>
      </c>
      <c r="F55" s="49">
        <f t="shared" si="0"/>
        <v>0</v>
      </c>
    </row>
    <row r="56" spans="1:6" x14ac:dyDescent="0.3">
      <c r="A56" s="93"/>
      <c r="B56" s="95">
        <f>COUNTIF('LUSD-Export PF'!E:E,Prüfungseinsätze!A56)+COUNTIF('LUSD-Export PF'!H:H,Prüfungseinsätze!A56)</f>
        <v>0</v>
      </c>
      <c r="C56" s="48">
        <f>COUNTIF('LUSD-Export PF'!K:K,Prüfungseinsätze!A56)</f>
        <v>0</v>
      </c>
      <c r="D56" s="48">
        <f>COUNTIF('LUSD-Export PF'!N:N,Prüfungseinsätze!A56)</f>
        <v>0</v>
      </c>
      <c r="E56" s="48">
        <f>COUNTIF('LUSD-Export PF'!Q:Q,Prüfungseinsätze!A56)</f>
        <v>0</v>
      </c>
      <c r="F56" s="49">
        <f t="shared" si="0"/>
        <v>0</v>
      </c>
    </row>
    <row r="57" spans="1:6" x14ac:dyDescent="0.3">
      <c r="A57" s="93"/>
      <c r="B57" s="95">
        <f>COUNTIF('LUSD-Export PF'!E:E,Prüfungseinsätze!A57)+COUNTIF('LUSD-Export PF'!H:H,Prüfungseinsätze!A57)</f>
        <v>0</v>
      </c>
      <c r="C57" s="48">
        <f>COUNTIF('LUSD-Export PF'!K:K,Prüfungseinsätze!A57)</f>
        <v>0</v>
      </c>
      <c r="D57" s="48">
        <f>COUNTIF('LUSD-Export PF'!N:N,Prüfungseinsätze!A57)</f>
        <v>0</v>
      </c>
      <c r="E57" s="48">
        <f>COUNTIF('LUSD-Export PF'!Q:Q,Prüfungseinsätze!A57)</f>
        <v>0</v>
      </c>
      <c r="F57" s="49">
        <f t="shared" si="0"/>
        <v>0</v>
      </c>
    </row>
    <row r="58" spans="1:6" x14ac:dyDescent="0.3">
      <c r="A58" s="93"/>
      <c r="B58" s="95">
        <f>COUNTIF('LUSD-Export PF'!E:E,Prüfungseinsätze!A58)+COUNTIF('LUSD-Export PF'!H:H,Prüfungseinsätze!A58)</f>
        <v>0</v>
      </c>
      <c r="C58" s="48">
        <f>COUNTIF('LUSD-Export PF'!K:K,Prüfungseinsätze!A58)</f>
        <v>0</v>
      </c>
      <c r="D58" s="48">
        <f>COUNTIF('LUSD-Export PF'!N:N,Prüfungseinsätze!A58)</f>
        <v>0</v>
      </c>
      <c r="E58" s="48">
        <f>COUNTIF('LUSD-Export PF'!Q:Q,Prüfungseinsätze!A58)</f>
        <v>0</v>
      </c>
      <c r="F58" s="49">
        <f t="shared" si="0"/>
        <v>0</v>
      </c>
    </row>
    <row r="59" spans="1:6" x14ac:dyDescent="0.3">
      <c r="A59" s="93"/>
      <c r="B59" s="95">
        <f>COUNTIF('LUSD-Export PF'!E:E,Prüfungseinsätze!A59)+COUNTIF('LUSD-Export PF'!H:H,Prüfungseinsätze!A59)</f>
        <v>0</v>
      </c>
      <c r="C59" s="48">
        <f>COUNTIF('LUSD-Export PF'!K:K,Prüfungseinsätze!A59)</f>
        <v>0</v>
      </c>
      <c r="D59" s="48">
        <f>COUNTIF('LUSD-Export PF'!N:N,Prüfungseinsätze!A59)</f>
        <v>0</v>
      </c>
      <c r="E59" s="48">
        <f>COUNTIF('LUSD-Export PF'!Q:Q,Prüfungseinsätze!A59)</f>
        <v>0</v>
      </c>
      <c r="F59" s="49">
        <f t="shared" si="0"/>
        <v>0</v>
      </c>
    </row>
    <row r="60" spans="1:6" x14ac:dyDescent="0.3">
      <c r="A60" s="93"/>
      <c r="B60" s="95">
        <f>COUNTIF('LUSD-Export PF'!E:E,Prüfungseinsätze!A60)+COUNTIF('LUSD-Export PF'!H:H,Prüfungseinsätze!A60)</f>
        <v>0</v>
      </c>
      <c r="C60" s="48">
        <f>COUNTIF('LUSD-Export PF'!K:K,Prüfungseinsätze!A60)</f>
        <v>0</v>
      </c>
      <c r="D60" s="48">
        <f>COUNTIF('LUSD-Export PF'!N:N,Prüfungseinsätze!A60)</f>
        <v>0</v>
      </c>
      <c r="E60" s="48">
        <f>COUNTIF('LUSD-Export PF'!Q:Q,Prüfungseinsätze!A60)</f>
        <v>0</v>
      </c>
      <c r="F60" s="49">
        <f t="shared" si="0"/>
        <v>0</v>
      </c>
    </row>
    <row r="61" spans="1:6" x14ac:dyDescent="0.3">
      <c r="A61" s="93"/>
      <c r="B61" s="95">
        <f>COUNTIF('LUSD-Export PF'!E:E,Prüfungseinsätze!A61)+COUNTIF('LUSD-Export PF'!H:H,Prüfungseinsätze!A61)</f>
        <v>0</v>
      </c>
      <c r="C61" s="48">
        <f>COUNTIF('LUSD-Export PF'!K:K,Prüfungseinsätze!A61)</f>
        <v>0</v>
      </c>
      <c r="D61" s="48">
        <f>COUNTIF('LUSD-Export PF'!N:N,Prüfungseinsätze!A61)</f>
        <v>0</v>
      </c>
      <c r="E61" s="48">
        <f>COUNTIF('LUSD-Export PF'!Q:Q,Prüfungseinsätze!A61)</f>
        <v>0</v>
      </c>
      <c r="F61" s="49">
        <f t="shared" si="0"/>
        <v>0</v>
      </c>
    </row>
    <row r="62" spans="1:6" x14ac:dyDescent="0.3">
      <c r="A62" s="93"/>
      <c r="B62" s="95">
        <f>COUNTIF('LUSD-Export PF'!E:E,Prüfungseinsätze!A62)+COUNTIF('LUSD-Export PF'!H:H,Prüfungseinsätze!A62)</f>
        <v>0</v>
      </c>
      <c r="C62" s="48">
        <f>COUNTIF('LUSD-Export PF'!K:K,Prüfungseinsätze!A62)</f>
        <v>0</v>
      </c>
      <c r="D62" s="48">
        <f>COUNTIF('LUSD-Export PF'!N:N,Prüfungseinsätze!A62)</f>
        <v>0</v>
      </c>
      <c r="E62" s="48">
        <f>COUNTIF('LUSD-Export PF'!Q:Q,Prüfungseinsätze!A62)</f>
        <v>0</v>
      </c>
      <c r="F62" s="49">
        <f t="shared" si="0"/>
        <v>0</v>
      </c>
    </row>
    <row r="63" spans="1:6" x14ac:dyDescent="0.3">
      <c r="A63" s="93"/>
      <c r="B63" s="95">
        <f>COUNTIF('LUSD-Export PF'!E:E,Prüfungseinsätze!A63)+COUNTIF('LUSD-Export PF'!H:H,Prüfungseinsätze!A63)</f>
        <v>0</v>
      </c>
      <c r="C63" s="48">
        <f>COUNTIF('LUSD-Export PF'!K:K,Prüfungseinsätze!A63)</f>
        <v>0</v>
      </c>
      <c r="D63" s="48">
        <f>COUNTIF('LUSD-Export PF'!N:N,Prüfungseinsätze!A63)</f>
        <v>0</v>
      </c>
      <c r="E63" s="48">
        <f>COUNTIF('LUSD-Export PF'!Q:Q,Prüfungseinsätze!A63)</f>
        <v>0</v>
      </c>
      <c r="F63" s="49">
        <f t="shared" si="0"/>
        <v>0</v>
      </c>
    </row>
    <row r="64" spans="1:6" x14ac:dyDescent="0.3">
      <c r="A64" s="93"/>
      <c r="B64" s="95">
        <f>COUNTIF('LUSD-Export PF'!E:E,Prüfungseinsätze!A64)+COUNTIF('LUSD-Export PF'!H:H,Prüfungseinsätze!A64)</f>
        <v>0</v>
      </c>
      <c r="C64" s="48">
        <f>COUNTIF('LUSD-Export PF'!K:K,Prüfungseinsätze!A64)</f>
        <v>0</v>
      </c>
      <c r="D64" s="48">
        <f>COUNTIF('LUSD-Export PF'!N:N,Prüfungseinsätze!A64)</f>
        <v>0</v>
      </c>
      <c r="E64" s="48">
        <f>COUNTIF('LUSD-Export PF'!Q:Q,Prüfungseinsätze!A64)</f>
        <v>0</v>
      </c>
      <c r="F64" s="49">
        <f t="shared" si="0"/>
        <v>0</v>
      </c>
    </row>
    <row r="65" spans="1:6" x14ac:dyDescent="0.3">
      <c r="A65" s="93"/>
      <c r="B65" s="95">
        <f>COUNTIF('LUSD-Export PF'!E:E,Prüfungseinsätze!A65)+COUNTIF('LUSD-Export PF'!H:H,Prüfungseinsätze!A65)</f>
        <v>0</v>
      </c>
      <c r="C65" s="48">
        <f>COUNTIF('LUSD-Export PF'!K:K,Prüfungseinsätze!A65)</f>
        <v>0</v>
      </c>
      <c r="D65" s="48">
        <f>COUNTIF('LUSD-Export PF'!N:N,Prüfungseinsätze!A65)</f>
        <v>0</v>
      </c>
      <c r="E65" s="48">
        <f>COUNTIF('LUSD-Export PF'!Q:Q,Prüfungseinsätze!A65)</f>
        <v>0</v>
      </c>
      <c r="F65" s="49">
        <f t="shared" si="0"/>
        <v>0</v>
      </c>
    </row>
    <row r="66" spans="1:6" x14ac:dyDescent="0.3">
      <c r="A66" s="93"/>
      <c r="B66" s="95">
        <f>COUNTIF('LUSD-Export PF'!E:E,Prüfungseinsätze!A66)+COUNTIF('LUSD-Export PF'!H:H,Prüfungseinsätze!A66)</f>
        <v>0</v>
      </c>
      <c r="C66" s="48">
        <f>COUNTIF('LUSD-Export PF'!K:K,Prüfungseinsätze!A66)</f>
        <v>0</v>
      </c>
      <c r="D66" s="48">
        <f>COUNTIF('LUSD-Export PF'!N:N,Prüfungseinsätze!A66)</f>
        <v>0</v>
      </c>
      <c r="E66" s="48">
        <f>COUNTIF('LUSD-Export PF'!Q:Q,Prüfungseinsätze!A66)</f>
        <v>0</v>
      </c>
      <c r="F66" s="49">
        <f t="shared" si="0"/>
        <v>0</v>
      </c>
    </row>
    <row r="67" spans="1:6" x14ac:dyDescent="0.3">
      <c r="A67" s="93"/>
      <c r="B67" s="95">
        <f>COUNTIF('LUSD-Export PF'!E:E,Prüfungseinsätze!A67)+COUNTIF('LUSD-Export PF'!H:H,Prüfungseinsätze!A67)</f>
        <v>0</v>
      </c>
      <c r="C67" s="48">
        <f>COUNTIF('LUSD-Export PF'!K:K,Prüfungseinsätze!A67)</f>
        <v>0</v>
      </c>
      <c r="D67" s="48">
        <f>COUNTIF('LUSD-Export PF'!N:N,Prüfungseinsätze!A67)</f>
        <v>0</v>
      </c>
      <c r="E67" s="48">
        <f>COUNTIF('LUSD-Export PF'!Q:Q,Prüfungseinsätze!A67)</f>
        <v>0</v>
      </c>
      <c r="F67" s="49">
        <f t="shared" ref="F67:F112" si="1">SUM(B67:E67)</f>
        <v>0</v>
      </c>
    </row>
    <row r="68" spans="1:6" x14ac:dyDescent="0.3">
      <c r="A68" s="93"/>
      <c r="B68" s="95">
        <f>COUNTIF('LUSD-Export PF'!E:E,Prüfungseinsätze!A68)+COUNTIF('LUSD-Export PF'!H:H,Prüfungseinsätze!A68)</f>
        <v>0</v>
      </c>
      <c r="C68" s="48">
        <f>COUNTIF('LUSD-Export PF'!K:K,Prüfungseinsätze!A68)</f>
        <v>0</v>
      </c>
      <c r="D68" s="48">
        <f>COUNTIF('LUSD-Export PF'!N:N,Prüfungseinsätze!A68)</f>
        <v>0</v>
      </c>
      <c r="E68" s="48">
        <f>COUNTIF('LUSD-Export PF'!Q:Q,Prüfungseinsätze!A68)</f>
        <v>0</v>
      </c>
      <c r="F68" s="49">
        <f t="shared" si="1"/>
        <v>0</v>
      </c>
    </row>
    <row r="69" spans="1:6" x14ac:dyDescent="0.3">
      <c r="A69" s="93"/>
      <c r="B69" s="95">
        <f>COUNTIF('LUSD-Export PF'!E:E,Prüfungseinsätze!A69)+COUNTIF('LUSD-Export PF'!H:H,Prüfungseinsätze!A69)</f>
        <v>0</v>
      </c>
      <c r="C69" s="48">
        <f>COUNTIF('LUSD-Export PF'!K:K,Prüfungseinsätze!A69)</f>
        <v>0</v>
      </c>
      <c r="D69" s="48">
        <f>COUNTIF('LUSD-Export PF'!N:N,Prüfungseinsätze!A69)</f>
        <v>0</v>
      </c>
      <c r="E69" s="48">
        <f>COUNTIF('LUSD-Export PF'!Q:Q,Prüfungseinsätze!A69)</f>
        <v>0</v>
      </c>
      <c r="F69" s="49">
        <f t="shared" si="1"/>
        <v>0</v>
      </c>
    </row>
    <row r="70" spans="1:6" x14ac:dyDescent="0.3">
      <c r="A70" s="93"/>
      <c r="B70" s="95">
        <f>COUNTIF('LUSD-Export PF'!E:E,Prüfungseinsätze!A70)+COUNTIF('LUSD-Export PF'!H:H,Prüfungseinsätze!A70)</f>
        <v>0</v>
      </c>
      <c r="C70" s="48">
        <f>COUNTIF('LUSD-Export PF'!K:K,Prüfungseinsätze!A70)</f>
        <v>0</v>
      </c>
      <c r="D70" s="48">
        <f>COUNTIF('LUSD-Export PF'!N:N,Prüfungseinsätze!A70)</f>
        <v>0</v>
      </c>
      <c r="E70" s="48">
        <f>COUNTIF('LUSD-Export PF'!Q:Q,Prüfungseinsätze!A70)</f>
        <v>0</v>
      </c>
      <c r="F70" s="49">
        <f t="shared" si="1"/>
        <v>0</v>
      </c>
    </row>
    <row r="71" spans="1:6" x14ac:dyDescent="0.3">
      <c r="A71" s="93"/>
      <c r="B71" s="95">
        <f>COUNTIF('LUSD-Export PF'!E:E,Prüfungseinsätze!A71)+COUNTIF('LUSD-Export PF'!H:H,Prüfungseinsätze!A71)</f>
        <v>0</v>
      </c>
      <c r="C71" s="48">
        <f>COUNTIF('LUSD-Export PF'!K:K,Prüfungseinsätze!A71)</f>
        <v>0</v>
      </c>
      <c r="D71" s="48">
        <f>COUNTIF('LUSD-Export PF'!N:N,Prüfungseinsätze!A71)</f>
        <v>0</v>
      </c>
      <c r="E71" s="48">
        <f>COUNTIF('LUSD-Export PF'!Q:Q,Prüfungseinsätze!A71)</f>
        <v>0</v>
      </c>
      <c r="F71" s="49">
        <f t="shared" si="1"/>
        <v>0</v>
      </c>
    </row>
    <row r="72" spans="1:6" x14ac:dyDescent="0.3">
      <c r="A72" s="93"/>
      <c r="B72" s="95">
        <f>COUNTIF('LUSD-Export PF'!E:E,Prüfungseinsätze!A72)+COUNTIF('LUSD-Export PF'!H:H,Prüfungseinsätze!A72)</f>
        <v>0</v>
      </c>
      <c r="C72" s="48">
        <f>COUNTIF('LUSD-Export PF'!K:K,Prüfungseinsätze!A72)</f>
        <v>0</v>
      </c>
      <c r="D72" s="48">
        <f>COUNTIF('LUSD-Export PF'!N:N,Prüfungseinsätze!A72)</f>
        <v>0</v>
      </c>
      <c r="E72" s="48">
        <f>COUNTIF('LUSD-Export PF'!Q:Q,Prüfungseinsätze!A72)</f>
        <v>0</v>
      </c>
      <c r="F72" s="49">
        <f t="shared" si="1"/>
        <v>0</v>
      </c>
    </row>
    <row r="73" spans="1:6" x14ac:dyDescent="0.3">
      <c r="A73" s="93"/>
      <c r="B73" s="95">
        <f>COUNTIF('LUSD-Export PF'!E:E,Prüfungseinsätze!A73)+COUNTIF('LUSD-Export PF'!H:H,Prüfungseinsätze!A73)</f>
        <v>0</v>
      </c>
      <c r="C73" s="48">
        <f>COUNTIF('LUSD-Export PF'!K:K,Prüfungseinsätze!A73)</f>
        <v>0</v>
      </c>
      <c r="D73" s="48">
        <f>COUNTIF('LUSD-Export PF'!N:N,Prüfungseinsätze!A73)</f>
        <v>0</v>
      </c>
      <c r="E73" s="48">
        <f>COUNTIF('LUSD-Export PF'!Q:Q,Prüfungseinsätze!A73)</f>
        <v>0</v>
      </c>
      <c r="F73" s="49">
        <f t="shared" si="1"/>
        <v>0</v>
      </c>
    </row>
    <row r="74" spans="1:6" x14ac:dyDescent="0.3">
      <c r="A74" s="93"/>
      <c r="B74" s="95">
        <f>COUNTIF('LUSD-Export PF'!E:E,Prüfungseinsätze!A74)+COUNTIF('LUSD-Export PF'!H:H,Prüfungseinsätze!A74)</f>
        <v>0</v>
      </c>
      <c r="C74" s="48">
        <f>COUNTIF('LUSD-Export PF'!K:K,Prüfungseinsätze!A74)</f>
        <v>0</v>
      </c>
      <c r="D74" s="48">
        <f>COUNTIF('LUSD-Export PF'!N:N,Prüfungseinsätze!A74)</f>
        <v>0</v>
      </c>
      <c r="E74" s="48">
        <f>COUNTIF('LUSD-Export PF'!Q:Q,Prüfungseinsätze!A74)</f>
        <v>0</v>
      </c>
      <c r="F74" s="49">
        <f t="shared" si="1"/>
        <v>0</v>
      </c>
    </row>
    <row r="75" spans="1:6" x14ac:dyDescent="0.3">
      <c r="A75" s="93"/>
      <c r="B75" s="95">
        <f>COUNTIF('LUSD-Export PF'!E:E,Prüfungseinsätze!A75)+COUNTIF('LUSD-Export PF'!H:H,Prüfungseinsätze!A75)</f>
        <v>0</v>
      </c>
      <c r="C75" s="48">
        <f>COUNTIF('LUSD-Export PF'!K:K,Prüfungseinsätze!A75)</f>
        <v>0</v>
      </c>
      <c r="D75" s="48">
        <f>COUNTIF('LUSD-Export PF'!N:N,Prüfungseinsätze!A75)</f>
        <v>0</v>
      </c>
      <c r="E75" s="48">
        <f>COUNTIF('LUSD-Export PF'!Q:Q,Prüfungseinsätze!A75)</f>
        <v>0</v>
      </c>
      <c r="F75" s="49">
        <f t="shared" si="1"/>
        <v>0</v>
      </c>
    </row>
    <row r="76" spans="1:6" x14ac:dyDescent="0.3">
      <c r="A76" s="93"/>
      <c r="B76" s="95">
        <f>COUNTIF('LUSD-Export PF'!E:E,Prüfungseinsätze!A76)+COUNTIF('LUSD-Export PF'!H:H,Prüfungseinsätze!A76)</f>
        <v>0</v>
      </c>
      <c r="C76" s="48">
        <f>COUNTIF('LUSD-Export PF'!K:K,Prüfungseinsätze!A76)</f>
        <v>0</v>
      </c>
      <c r="D76" s="48">
        <f>COUNTIF('LUSD-Export PF'!N:N,Prüfungseinsätze!A76)</f>
        <v>0</v>
      </c>
      <c r="E76" s="48">
        <f>COUNTIF('LUSD-Export PF'!Q:Q,Prüfungseinsätze!A76)</f>
        <v>0</v>
      </c>
      <c r="F76" s="49">
        <f t="shared" si="1"/>
        <v>0</v>
      </c>
    </row>
    <row r="77" spans="1:6" x14ac:dyDescent="0.3">
      <c r="A77" s="93"/>
      <c r="B77" s="95">
        <f>COUNTIF('LUSD-Export PF'!E:E,Prüfungseinsätze!A77)+COUNTIF('LUSD-Export PF'!H:H,Prüfungseinsätze!A77)</f>
        <v>0</v>
      </c>
      <c r="C77" s="48">
        <f>COUNTIF('LUSD-Export PF'!K:K,Prüfungseinsätze!A77)</f>
        <v>0</v>
      </c>
      <c r="D77" s="48">
        <f>COUNTIF('LUSD-Export PF'!N:N,Prüfungseinsätze!A77)</f>
        <v>0</v>
      </c>
      <c r="E77" s="48">
        <f>COUNTIF('LUSD-Export PF'!Q:Q,Prüfungseinsätze!A77)</f>
        <v>0</v>
      </c>
      <c r="F77" s="49">
        <f t="shared" si="1"/>
        <v>0</v>
      </c>
    </row>
    <row r="78" spans="1:6" x14ac:dyDescent="0.3">
      <c r="A78" s="93"/>
      <c r="B78" s="95">
        <f>COUNTIF('LUSD-Export PF'!E:E,Prüfungseinsätze!A78)+COUNTIF('LUSD-Export PF'!H:H,Prüfungseinsätze!A78)</f>
        <v>0</v>
      </c>
      <c r="C78" s="48">
        <f>COUNTIF('LUSD-Export PF'!K:K,Prüfungseinsätze!A78)</f>
        <v>0</v>
      </c>
      <c r="D78" s="48">
        <f>COUNTIF('LUSD-Export PF'!N:N,Prüfungseinsätze!A78)</f>
        <v>0</v>
      </c>
      <c r="E78" s="48">
        <f>COUNTIF('LUSD-Export PF'!Q:Q,Prüfungseinsätze!A78)</f>
        <v>0</v>
      </c>
      <c r="F78" s="49">
        <f t="shared" si="1"/>
        <v>0</v>
      </c>
    </row>
    <row r="79" spans="1:6" x14ac:dyDescent="0.3">
      <c r="A79" s="93"/>
      <c r="B79" s="95">
        <f>COUNTIF('LUSD-Export PF'!E:E,Prüfungseinsätze!A79)+COUNTIF('LUSD-Export PF'!H:H,Prüfungseinsätze!A79)</f>
        <v>0</v>
      </c>
      <c r="C79" s="48">
        <f>COUNTIF('LUSD-Export PF'!K:K,Prüfungseinsätze!A79)</f>
        <v>0</v>
      </c>
      <c r="D79" s="48">
        <f>COUNTIF('LUSD-Export PF'!N:N,Prüfungseinsätze!A79)</f>
        <v>0</v>
      </c>
      <c r="E79" s="48">
        <f>COUNTIF('LUSD-Export PF'!Q:Q,Prüfungseinsätze!A79)</f>
        <v>0</v>
      </c>
      <c r="F79" s="49">
        <f t="shared" si="1"/>
        <v>0</v>
      </c>
    </row>
    <row r="80" spans="1:6" x14ac:dyDescent="0.3">
      <c r="A80" s="93"/>
      <c r="B80" s="95">
        <f>COUNTIF('LUSD-Export PF'!E:E,Prüfungseinsätze!A80)+COUNTIF('LUSD-Export PF'!H:H,Prüfungseinsätze!A80)</f>
        <v>0</v>
      </c>
      <c r="C80" s="48">
        <f>COUNTIF('LUSD-Export PF'!K:K,Prüfungseinsätze!A80)</f>
        <v>0</v>
      </c>
      <c r="D80" s="48">
        <f>COUNTIF('LUSD-Export PF'!N:N,Prüfungseinsätze!A80)</f>
        <v>0</v>
      </c>
      <c r="E80" s="48">
        <f>COUNTIF('LUSD-Export PF'!Q:Q,Prüfungseinsätze!A80)</f>
        <v>0</v>
      </c>
      <c r="F80" s="49">
        <f t="shared" si="1"/>
        <v>0</v>
      </c>
    </row>
    <row r="81" spans="1:6" x14ac:dyDescent="0.3">
      <c r="A81" s="93"/>
      <c r="B81" s="95">
        <f>COUNTIF('LUSD-Export PF'!E:E,Prüfungseinsätze!A81)+COUNTIF('LUSD-Export PF'!H:H,Prüfungseinsätze!A81)</f>
        <v>0</v>
      </c>
      <c r="C81" s="48">
        <f>COUNTIF('LUSD-Export PF'!K:K,Prüfungseinsätze!A81)</f>
        <v>0</v>
      </c>
      <c r="D81" s="48">
        <f>COUNTIF('LUSD-Export PF'!N:N,Prüfungseinsätze!A81)</f>
        <v>0</v>
      </c>
      <c r="E81" s="48">
        <f>COUNTIF('LUSD-Export PF'!Q:Q,Prüfungseinsätze!A81)</f>
        <v>0</v>
      </c>
      <c r="F81" s="49">
        <f t="shared" si="1"/>
        <v>0</v>
      </c>
    </row>
    <row r="82" spans="1:6" x14ac:dyDescent="0.3">
      <c r="A82" s="93"/>
      <c r="B82" s="95">
        <f>COUNTIF('LUSD-Export PF'!E:E,Prüfungseinsätze!A82)+COUNTIF('LUSD-Export PF'!H:H,Prüfungseinsätze!A82)</f>
        <v>0</v>
      </c>
      <c r="C82" s="48">
        <f>COUNTIF('LUSD-Export PF'!K:K,Prüfungseinsätze!A82)</f>
        <v>0</v>
      </c>
      <c r="D82" s="48">
        <f>COUNTIF('LUSD-Export PF'!N:N,Prüfungseinsätze!A82)</f>
        <v>0</v>
      </c>
      <c r="E82" s="48">
        <f>COUNTIF('LUSD-Export PF'!Q:Q,Prüfungseinsätze!A82)</f>
        <v>0</v>
      </c>
      <c r="F82" s="49">
        <f t="shared" si="1"/>
        <v>0</v>
      </c>
    </row>
    <row r="83" spans="1:6" x14ac:dyDescent="0.3">
      <c r="A83" s="93"/>
      <c r="B83" s="95">
        <f>COUNTIF('LUSD-Export PF'!E:E,Prüfungseinsätze!A83)+COUNTIF('LUSD-Export PF'!H:H,Prüfungseinsätze!A83)</f>
        <v>0</v>
      </c>
      <c r="C83" s="48">
        <f>COUNTIF('LUSD-Export PF'!K:K,Prüfungseinsätze!A83)</f>
        <v>0</v>
      </c>
      <c r="D83" s="48">
        <f>COUNTIF('LUSD-Export PF'!N:N,Prüfungseinsätze!A83)</f>
        <v>0</v>
      </c>
      <c r="E83" s="48">
        <f>COUNTIF('LUSD-Export PF'!Q:Q,Prüfungseinsätze!A83)</f>
        <v>0</v>
      </c>
      <c r="F83" s="49">
        <f t="shared" si="1"/>
        <v>0</v>
      </c>
    </row>
    <row r="84" spans="1:6" x14ac:dyDescent="0.3">
      <c r="A84" s="93"/>
      <c r="B84" s="95">
        <f>COUNTIF('LUSD-Export PF'!E:E,Prüfungseinsätze!A84)+COUNTIF('LUSD-Export PF'!H:H,Prüfungseinsätze!A84)</f>
        <v>0</v>
      </c>
      <c r="C84" s="48">
        <f>COUNTIF('LUSD-Export PF'!K:K,Prüfungseinsätze!A84)</f>
        <v>0</v>
      </c>
      <c r="D84" s="48">
        <f>COUNTIF('LUSD-Export PF'!N:N,Prüfungseinsätze!A84)</f>
        <v>0</v>
      </c>
      <c r="E84" s="48">
        <f>COUNTIF('LUSD-Export PF'!Q:Q,Prüfungseinsätze!A84)</f>
        <v>0</v>
      </c>
      <c r="F84" s="49">
        <f t="shared" si="1"/>
        <v>0</v>
      </c>
    </row>
    <row r="85" spans="1:6" x14ac:dyDescent="0.3">
      <c r="A85" s="93"/>
      <c r="B85" s="95">
        <f>COUNTIF('LUSD-Export PF'!E:E,Prüfungseinsätze!A85)+COUNTIF('LUSD-Export PF'!H:H,Prüfungseinsätze!A85)</f>
        <v>0</v>
      </c>
      <c r="C85" s="48">
        <f>COUNTIF('LUSD-Export PF'!K:K,Prüfungseinsätze!A85)</f>
        <v>0</v>
      </c>
      <c r="D85" s="48">
        <f>COUNTIF('LUSD-Export PF'!N:N,Prüfungseinsätze!A85)</f>
        <v>0</v>
      </c>
      <c r="E85" s="48">
        <f>COUNTIF('LUSD-Export PF'!Q:Q,Prüfungseinsätze!A85)</f>
        <v>0</v>
      </c>
      <c r="F85" s="49">
        <f t="shared" si="1"/>
        <v>0</v>
      </c>
    </row>
    <row r="86" spans="1:6" x14ac:dyDescent="0.3">
      <c r="A86" s="93"/>
      <c r="B86" s="95">
        <f>COUNTIF('LUSD-Export PF'!E:E,Prüfungseinsätze!A86)+COUNTIF('LUSD-Export PF'!H:H,Prüfungseinsätze!A86)</f>
        <v>0</v>
      </c>
      <c r="C86" s="48">
        <f>COUNTIF('LUSD-Export PF'!K:K,Prüfungseinsätze!A86)</f>
        <v>0</v>
      </c>
      <c r="D86" s="48">
        <f>COUNTIF('LUSD-Export PF'!N:N,Prüfungseinsätze!A86)</f>
        <v>0</v>
      </c>
      <c r="E86" s="48">
        <f>COUNTIF('LUSD-Export PF'!Q:Q,Prüfungseinsätze!A86)</f>
        <v>0</v>
      </c>
      <c r="F86" s="49">
        <f t="shared" si="1"/>
        <v>0</v>
      </c>
    </row>
    <row r="87" spans="1:6" x14ac:dyDescent="0.3">
      <c r="A87" s="93"/>
      <c r="B87" s="95">
        <f>COUNTIF('LUSD-Export PF'!E:E,Prüfungseinsätze!A87)+COUNTIF('LUSD-Export PF'!H:H,Prüfungseinsätze!A87)</f>
        <v>0</v>
      </c>
      <c r="C87" s="48">
        <f>COUNTIF('LUSD-Export PF'!K:K,Prüfungseinsätze!A87)</f>
        <v>0</v>
      </c>
      <c r="D87" s="48">
        <f>COUNTIF('LUSD-Export PF'!N:N,Prüfungseinsätze!A87)</f>
        <v>0</v>
      </c>
      <c r="E87" s="48">
        <f>COUNTIF('LUSD-Export PF'!Q:Q,Prüfungseinsätze!A87)</f>
        <v>0</v>
      </c>
      <c r="F87" s="49">
        <f t="shared" si="1"/>
        <v>0</v>
      </c>
    </row>
    <row r="88" spans="1:6" x14ac:dyDescent="0.3">
      <c r="A88" s="93"/>
      <c r="B88" s="95">
        <f>COUNTIF('LUSD-Export PF'!E:E,Prüfungseinsätze!A88)+COUNTIF('LUSD-Export PF'!H:H,Prüfungseinsätze!A88)</f>
        <v>0</v>
      </c>
      <c r="C88" s="48">
        <f>COUNTIF('LUSD-Export PF'!K:K,Prüfungseinsätze!A88)</f>
        <v>0</v>
      </c>
      <c r="D88" s="48">
        <f>COUNTIF('LUSD-Export PF'!N:N,Prüfungseinsätze!A88)</f>
        <v>0</v>
      </c>
      <c r="E88" s="48">
        <f>COUNTIF('LUSD-Export PF'!Q:Q,Prüfungseinsätze!A88)</f>
        <v>0</v>
      </c>
      <c r="F88" s="49">
        <f t="shared" si="1"/>
        <v>0</v>
      </c>
    </row>
    <row r="89" spans="1:6" x14ac:dyDescent="0.3">
      <c r="A89" s="93"/>
      <c r="B89" s="95">
        <f>COUNTIF('LUSD-Export PF'!E:E,Prüfungseinsätze!A89)+COUNTIF('LUSD-Export PF'!H:H,Prüfungseinsätze!A89)</f>
        <v>0</v>
      </c>
      <c r="C89" s="48">
        <f>COUNTIF('LUSD-Export PF'!K:K,Prüfungseinsätze!A89)</f>
        <v>0</v>
      </c>
      <c r="D89" s="48">
        <f>COUNTIF('LUSD-Export PF'!N:N,Prüfungseinsätze!A89)</f>
        <v>0</v>
      </c>
      <c r="E89" s="48">
        <f>COUNTIF('LUSD-Export PF'!Q:Q,Prüfungseinsätze!A89)</f>
        <v>0</v>
      </c>
      <c r="F89" s="49">
        <f t="shared" si="1"/>
        <v>0</v>
      </c>
    </row>
    <row r="90" spans="1:6" x14ac:dyDescent="0.3">
      <c r="A90" s="93"/>
      <c r="B90" s="95">
        <f>COUNTIF('LUSD-Export PF'!E:E,Prüfungseinsätze!A90)+COUNTIF('LUSD-Export PF'!H:H,Prüfungseinsätze!A90)</f>
        <v>0</v>
      </c>
      <c r="C90" s="48">
        <f>COUNTIF('LUSD-Export PF'!K:K,Prüfungseinsätze!A90)</f>
        <v>0</v>
      </c>
      <c r="D90" s="48">
        <f>COUNTIF('LUSD-Export PF'!N:N,Prüfungseinsätze!A90)</f>
        <v>0</v>
      </c>
      <c r="E90" s="48">
        <f>COUNTIF('LUSD-Export PF'!Q:Q,Prüfungseinsätze!A90)</f>
        <v>0</v>
      </c>
      <c r="F90" s="49">
        <f t="shared" si="1"/>
        <v>0</v>
      </c>
    </row>
    <row r="91" spans="1:6" x14ac:dyDescent="0.3">
      <c r="A91" s="93"/>
      <c r="B91" s="95">
        <f>COUNTIF('LUSD-Export PF'!E:E,Prüfungseinsätze!A91)+COUNTIF('LUSD-Export PF'!H:H,Prüfungseinsätze!A91)</f>
        <v>0</v>
      </c>
      <c r="C91" s="48">
        <f>COUNTIF('LUSD-Export PF'!K:K,Prüfungseinsätze!A91)</f>
        <v>0</v>
      </c>
      <c r="D91" s="48">
        <f>COUNTIF('LUSD-Export PF'!N:N,Prüfungseinsätze!A91)</f>
        <v>0</v>
      </c>
      <c r="E91" s="48">
        <f>COUNTIF('LUSD-Export PF'!Q:Q,Prüfungseinsätze!A91)</f>
        <v>0</v>
      </c>
      <c r="F91" s="49">
        <f t="shared" si="1"/>
        <v>0</v>
      </c>
    </row>
    <row r="92" spans="1:6" x14ac:dyDescent="0.3">
      <c r="A92" s="93"/>
      <c r="B92" s="95">
        <f>COUNTIF('LUSD-Export PF'!E:E,Prüfungseinsätze!A92)+COUNTIF('LUSD-Export PF'!H:H,Prüfungseinsätze!A92)</f>
        <v>0</v>
      </c>
      <c r="C92" s="48">
        <f>COUNTIF('LUSD-Export PF'!K:K,Prüfungseinsätze!A92)</f>
        <v>0</v>
      </c>
      <c r="D92" s="48">
        <f>COUNTIF('LUSD-Export PF'!N:N,Prüfungseinsätze!A92)</f>
        <v>0</v>
      </c>
      <c r="E92" s="48">
        <f>COUNTIF('LUSD-Export PF'!Q:Q,Prüfungseinsätze!A92)</f>
        <v>0</v>
      </c>
      <c r="F92" s="49">
        <f t="shared" si="1"/>
        <v>0</v>
      </c>
    </row>
    <row r="93" spans="1:6" x14ac:dyDescent="0.3">
      <c r="A93" s="93"/>
      <c r="B93" s="95">
        <f>COUNTIF('LUSD-Export PF'!E:E,Prüfungseinsätze!A93)+COUNTIF('LUSD-Export PF'!H:H,Prüfungseinsätze!A93)</f>
        <v>0</v>
      </c>
      <c r="C93" s="48">
        <f>COUNTIF('LUSD-Export PF'!K:K,Prüfungseinsätze!A93)</f>
        <v>0</v>
      </c>
      <c r="D93" s="48">
        <f>COUNTIF('LUSD-Export PF'!N:N,Prüfungseinsätze!A93)</f>
        <v>0</v>
      </c>
      <c r="E93" s="48">
        <f>COUNTIF('LUSD-Export PF'!Q:Q,Prüfungseinsätze!A93)</f>
        <v>0</v>
      </c>
      <c r="F93" s="49">
        <f t="shared" si="1"/>
        <v>0</v>
      </c>
    </row>
    <row r="94" spans="1:6" x14ac:dyDescent="0.3">
      <c r="A94" s="93"/>
      <c r="B94" s="95">
        <f>COUNTIF('LUSD-Export PF'!E:E,Prüfungseinsätze!A94)+COUNTIF('LUSD-Export PF'!H:H,Prüfungseinsätze!A94)</f>
        <v>0</v>
      </c>
      <c r="C94" s="48">
        <f>COUNTIF('LUSD-Export PF'!K:K,Prüfungseinsätze!A94)</f>
        <v>0</v>
      </c>
      <c r="D94" s="48">
        <f>COUNTIF('LUSD-Export PF'!N:N,Prüfungseinsätze!A94)</f>
        <v>0</v>
      </c>
      <c r="E94" s="48">
        <f>COUNTIF('LUSD-Export PF'!Q:Q,Prüfungseinsätze!A94)</f>
        <v>0</v>
      </c>
      <c r="F94" s="49">
        <f t="shared" si="1"/>
        <v>0</v>
      </c>
    </row>
    <row r="95" spans="1:6" x14ac:dyDescent="0.3">
      <c r="A95" s="93"/>
      <c r="B95" s="95">
        <f>COUNTIF('LUSD-Export PF'!E:E,Prüfungseinsätze!A95)+COUNTIF('LUSD-Export PF'!H:H,Prüfungseinsätze!A95)</f>
        <v>0</v>
      </c>
      <c r="C95" s="48">
        <f>COUNTIF('LUSD-Export PF'!K:K,Prüfungseinsätze!A95)</f>
        <v>0</v>
      </c>
      <c r="D95" s="48">
        <f>COUNTIF('LUSD-Export PF'!N:N,Prüfungseinsätze!A95)</f>
        <v>0</v>
      </c>
      <c r="E95" s="48">
        <f>COUNTIF('LUSD-Export PF'!Q:Q,Prüfungseinsätze!A95)</f>
        <v>0</v>
      </c>
      <c r="F95" s="49">
        <f t="shared" si="1"/>
        <v>0</v>
      </c>
    </row>
    <row r="96" spans="1:6" x14ac:dyDescent="0.3">
      <c r="A96" s="93"/>
      <c r="B96" s="95">
        <f>COUNTIF('LUSD-Export PF'!E:E,Prüfungseinsätze!A96)+COUNTIF('LUSD-Export PF'!H:H,Prüfungseinsätze!A96)</f>
        <v>0</v>
      </c>
      <c r="C96" s="48">
        <f>COUNTIF('LUSD-Export PF'!K:K,Prüfungseinsätze!A96)</f>
        <v>0</v>
      </c>
      <c r="D96" s="48">
        <f>COUNTIF('LUSD-Export PF'!N:N,Prüfungseinsätze!A96)</f>
        <v>0</v>
      </c>
      <c r="E96" s="48">
        <f>COUNTIF('LUSD-Export PF'!Q:Q,Prüfungseinsätze!A96)</f>
        <v>0</v>
      </c>
      <c r="F96" s="49">
        <f t="shared" si="1"/>
        <v>0</v>
      </c>
    </row>
    <row r="97" spans="1:6" x14ac:dyDescent="0.3">
      <c r="A97" s="93"/>
      <c r="B97" s="95">
        <f>COUNTIF('LUSD-Export PF'!E:E,Prüfungseinsätze!A97)+COUNTIF('LUSD-Export PF'!H:H,Prüfungseinsätze!A97)</f>
        <v>0</v>
      </c>
      <c r="C97" s="48">
        <f>COUNTIF('LUSD-Export PF'!K:K,Prüfungseinsätze!A97)</f>
        <v>0</v>
      </c>
      <c r="D97" s="48">
        <f>COUNTIF('LUSD-Export PF'!N:N,Prüfungseinsätze!A97)</f>
        <v>0</v>
      </c>
      <c r="E97" s="48">
        <f>COUNTIF('LUSD-Export PF'!Q:Q,Prüfungseinsätze!A97)</f>
        <v>0</v>
      </c>
      <c r="F97" s="49">
        <f t="shared" si="1"/>
        <v>0</v>
      </c>
    </row>
    <row r="98" spans="1:6" x14ac:dyDescent="0.3">
      <c r="A98" s="93"/>
      <c r="B98" s="95">
        <f>COUNTIF('LUSD-Export PF'!E:E,Prüfungseinsätze!A98)+COUNTIF('LUSD-Export PF'!H:H,Prüfungseinsätze!A98)</f>
        <v>0</v>
      </c>
      <c r="C98" s="48">
        <f>COUNTIF('LUSD-Export PF'!K:K,Prüfungseinsätze!A98)</f>
        <v>0</v>
      </c>
      <c r="D98" s="48">
        <f>COUNTIF('LUSD-Export PF'!N:N,Prüfungseinsätze!A98)</f>
        <v>0</v>
      </c>
      <c r="E98" s="48">
        <f>COUNTIF('LUSD-Export PF'!Q:Q,Prüfungseinsätze!A98)</f>
        <v>0</v>
      </c>
      <c r="F98" s="49">
        <f t="shared" si="1"/>
        <v>0</v>
      </c>
    </row>
    <row r="99" spans="1:6" x14ac:dyDescent="0.3">
      <c r="A99" s="93"/>
      <c r="B99" s="95">
        <f>COUNTIF('LUSD-Export PF'!E:E,Prüfungseinsätze!A99)+COUNTIF('LUSD-Export PF'!H:H,Prüfungseinsätze!A99)</f>
        <v>0</v>
      </c>
      <c r="C99" s="48">
        <f>COUNTIF('LUSD-Export PF'!K:K,Prüfungseinsätze!A99)</f>
        <v>0</v>
      </c>
      <c r="D99" s="48">
        <f>COUNTIF('LUSD-Export PF'!N:N,Prüfungseinsätze!A99)</f>
        <v>0</v>
      </c>
      <c r="E99" s="48">
        <f>COUNTIF('LUSD-Export PF'!Q:Q,Prüfungseinsätze!A99)</f>
        <v>0</v>
      </c>
      <c r="F99" s="49">
        <f t="shared" si="1"/>
        <v>0</v>
      </c>
    </row>
    <row r="100" spans="1:6" x14ac:dyDescent="0.3">
      <c r="A100" s="93"/>
      <c r="B100" s="95">
        <f>COUNTIF('LUSD-Export PF'!E:E,Prüfungseinsätze!A100)+COUNTIF('LUSD-Export PF'!H:H,Prüfungseinsätze!A100)</f>
        <v>0</v>
      </c>
      <c r="C100" s="48">
        <f>COUNTIF('LUSD-Export PF'!K:K,Prüfungseinsätze!A100)</f>
        <v>0</v>
      </c>
      <c r="D100" s="48">
        <f>COUNTIF('LUSD-Export PF'!N:N,Prüfungseinsätze!A100)</f>
        <v>0</v>
      </c>
      <c r="E100" s="48">
        <f>COUNTIF('LUSD-Export PF'!Q:Q,Prüfungseinsätze!A100)</f>
        <v>0</v>
      </c>
      <c r="F100" s="49">
        <f t="shared" si="1"/>
        <v>0</v>
      </c>
    </row>
    <row r="101" spans="1:6" x14ac:dyDescent="0.3">
      <c r="A101" s="93"/>
      <c r="B101" s="95">
        <f>COUNTIF('LUSD-Export PF'!E:E,Prüfungseinsätze!A101)+COUNTIF('LUSD-Export PF'!H:H,Prüfungseinsätze!A101)</f>
        <v>0</v>
      </c>
      <c r="C101" s="48">
        <f>COUNTIF('LUSD-Export PF'!K:K,Prüfungseinsätze!A101)</f>
        <v>0</v>
      </c>
      <c r="D101" s="48">
        <f>COUNTIF('LUSD-Export PF'!N:N,Prüfungseinsätze!A101)</f>
        <v>0</v>
      </c>
      <c r="E101" s="48">
        <f>COUNTIF('LUSD-Export PF'!Q:Q,Prüfungseinsätze!A101)</f>
        <v>0</v>
      </c>
      <c r="F101" s="49">
        <f t="shared" si="1"/>
        <v>0</v>
      </c>
    </row>
    <row r="102" spans="1:6" x14ac:dyDescent="0.3">
      <c r="A102" s="93"/>
      <c r="B102" s="95">
        <f>COUNTIF('LUSD-Export PF'!E:E,Prüfungseinsätze!A102)+COUNTIF('LUSD-Export PF'!H:H,Prüfungseinsätze!A102)</f>
        <v>0</v>
      </c>
      <c r="C102" s="48">
        <f>COUNTIF('LUSD-Export PF'!K:K,Prüfungseinsätze!A102)</f>
        <v>0</v>
      </c>
      <c r="D102" s="48">
        <f>COUNTIF('LUSD-Export PF'!N:N,Prüfungseinsätze!A102)</f>
        <v>0</v>
      </c>
      <c r="E102" s="48">
        <f>COUNTIF('LUSD-Export PF'!Q:Q,Prüfungseinsätze!A102)</f>
        <v>0</v>
      </c>
      <c r="F102" s="49">
        <f t="shared" si="1"/>
        <v>0</v>
      </c>
    </row>
    <row r="103" spans="1:6" x14ac:dyDescent="0.3">
      <c r="A103" s="93"/>
      <c r="B103" s="95">
        <f>COUNTIF('LUSD-Export PF'!E:E,Prüfungseinsätze!A103)+COUNTIF('LUSD-Export PF'!H:H,Prüfungseinsätze!A103)</f>
        <v>0</v>
      </c>
      <c r="C103" s="48">
        <f>COUNTIF('LUSD-Export PF'!K:K,Prüfungseinsätze!A103)</f>
        <v>0</v>
      </c>
      <c r="D103" s="48">
        <f>COUNTIF('LUSD-Export PF'!N:N,Prüfungseinsätze!A103)</f>
        <v>0</v>
      </c>
      <c r="E103" s="48">
        <f>COUNTIF('LUSD-Export PF'!Q:Q,Prüfungseinsätze!A103)</f>
        <v>0</v>
      </c>
      <c r="F103" s="49">
        <f t="shared" si="1"/>
        <v>0</v>
      </c>
    </row>
    <row r="104" spans="1:6" x14ac:dyDescent="0.3">
      <c r="A104" s="93"/>
      <c r="B104" s="95">
        <f>COUNTIF('LUSD-Export PF'!E:E,Prüfungseinsätze!A104)+COUNTIF('LUSD-Export PF'!H:H,Prüfungseinsätze!A104)</f>
        <v>0</v>
      </c>
      <c r="C104" s="48">
        <f>COUNTIF('LUSD-Export PF'!K:K,Prüfungseinsätze!A104)</f>
        <v>0</v>
      </c>
      <c r="D104" s="48">
        <f>COUNTIF('LUSD-Export PF'!N:N,Prüfungseinsätze!A104)</f>
        <v>0</v>
      </c>
      <c r="E104" s="48">
        <f>COUNTIF('LUSD-Export PF'!Q:Q,Prüfungseinsätze!A104)</f>
        <v>0</v>
      </c>
      <c r="F104" s="49">
        <f t="shared" si="1"/>
        <v>0</v>
      </c>
    </row>
    <row r="105" spans="1:6" x14ac:dyDescent="0.3">
      <c r="A105" s="93"/>
      <c r="B105" s="95">
        <f>COUNTIF('LUSD-Export PF'!E:E,Prüfungseinsätze!A105)+COUNTIF('LUSD-Export PF'!H:H,Prüfungseinsätze!A105)</f>
        <v>0</v>
      </c>
      <c r="C105" s="48">
        <f>COUNTIF('LUSD-Export PF'!K:K,Prüfungseinsätze!A105)</f>
        <v>0</v>
      </c>
      <c r="D105" s="48">
        <f>COUNTIF('LUSD-Export PF'!N:N,Prüfungseinsätze!A105)</f>
        <v>0</v>
      </c>
      <c r="E105" s="48">
        <f>COUNTIF('LUSD-Export PF'!Q:Q,Prüfungseinsätze!A105)</f>
        <v>0</v>
      </c>
      <c r="F105" s="49">
        <f t="shared" si="1"/>
        <v>0</v>
      </c>
    </row>
    <row r="106" spans="1:6" x14ac:dyDescent="0.3">
      <c r="A106" s="93"/>
      <c r="B106" s="95">
        <f>COUNTIF('LUSD-Export PF'!E:E,Prüfungseinsätze!A106)+COUNTIF('LUSD-Export PF'!H:H,Prüfungseinsätze!A106)</f>
        <v>0</v>
      </c>
      <c r="C106" s="48">
        <f>COUNTIF('LUSD-Export PF'!K:K,Prüfungseinsätze!A106)</f>
        <v>0</v>
      </c>
      <c r="D106" s="48">
        <f>COUNTIF('LUSD-Export PF'!N:N,Prüfungseinsätze!A106)</f>
        <v>0</v>
      </c>
      <c r="E106" s="48">
        <f>COUNTIF('LUSD-Export PF'!Q:Q,Prüfungseinsätze!A106)</f>
        <v>0</v>
      </c>
      <c r="F106" s="49">
        <f t="shared" si="1"/>
        <v>0</v>
      </c>
    </row>
    <row r="107" spans="1:6" x14ac:dyDescent="0.3">
      <c r="A107" s="93"/>
      <c r="B107" s="95">
        <f>COUNTIF('LUSD-Export PF'!E:E,Prüfungseinsätze!A107)+COUNTIF('LUSD-Export PF'!H:H,Prüfungseinsätze!A107)</f>
        <v>0</v>
      </c>
      <c r="C107" s="48">
        <f>COUNTIF('LUSD-Export PF'!K:K,Prüfungseinsätze!A107)</f>
        <v>0</v>
      </c>
      <c r="D107" s="48">
        <f>COUNTIF('LUSD-Export PF'!N:N,Prüfungseinsätze!A107)</f>
        <v>0</v>
      </c>
      <c r="E107" s="48">
        <f>COUNTIF('LUSD-Export PF'!Q:Q,Prüfungseinsätze!A107)</f>
        <v>0</v>
      </c>
      <c r="F107" s="49">
        <f t="shared" si="1"/>
        <v>0</v>
      </c>
    </row>
    <row r="108" spans="1:6" x14ac:dyDescent="0.3">
      <c r="A108" s="93"/>
      <c r="B108" s="95">
        <f>COUNTIF('LUSD-Export PF'!E:E,Prüfungseinsätze!A108)+COUNTIF('LUSD-Export PF'!H:H,Prüfungseinsätze!A108)</f>
        <v>0</v>
      </c>
      <c r="C108" s="48">
        <f>COUNTIF('LUSD-Export PF'!K:K,Prüfungseinsätze!A108)</f>
        <v>0</v>
      </c>
      <c r="D108" s="48">
        <f>COUNTIF('LUSD-Export PF'!N:N,Prüfungseinsätze!A108)</f>
        <v>0</v>
      </c>
      <c r="E108" s="48">
        <f>COUNTIF('LUSD-Export PF'!Q:Q,Prüfungseinsätze!A108)</f>
        <v>0</v>
      </c>
      <c r="F108" s="49">
        <f t="shared" si="1"/>
        <v>0</v>
      </c>
    </row>
    <row r="109" spans="1:6" x14ac:dyDescent="0.3">
      <c r="A109" s="93"/>
      <c r="B109" s="95">
        <f>COUNTIF('LUSD-Export PF'!E:E,Prüfungseinsätze!A109)+COUNTIF('LUSD-Export PF'!H:H,Prüfungseinsätze!A109)</f>
        <v>0</v>
      </c>
      <c r="C109" s="48">
        <f>COUNTIF('LUSD-Export PF'!K:K,Prüfungseinsätze!A109)</f>
        <v>0</v>
      </c>
      <c r="D109" s="48">
        <f>COUNTIF('LUSD-Export PF'!N:N,Prüfungseinsätze!A109)</f>
        <v>0</v>
      </c>
      <c r="E109" s="48">
        <f>COUNTIF('LUSD-Export PF'!Q:Q,Prüfungseinsätze!A109)</f>
        <v>0</v>
      </c>
      <c r="F109" s="49">
        <f t="shared" si="1"/>
        <v>0</v>
      </c>
    </row>
    <row r="110" spans="1:6" x14ac:dyDescent="0.3">
      <c r="A110" s="93"/>
      <c r="B110" s="95">
        <f>COUNTIF('LUSD-Export PF'!E:E,Prüfungseinsätze!A110)+COUNTIF('LUSD-Export PF'!H:H,Prüfungseinsätze!A110)</f>
        <v>0</v>
      </c>
      <c r="C110" s="48">
        <f>COUNTIF('LUSD-Export PF'!K:K,Prüfungseinsätze!A110)</f>
        <v>0</v>
      </c>
      <c r="D110" s="48">
        <f>COUNTIF('LUSD-Export PF'!N:N,Prüfungseinsätze!A110)</f>
        <v>0</v>
      </c>
      <c r="E110" s="48">
        <f>COUNTIF('LUSD-Export PF'!Q:Q,Prüfungseinsätze!A110)</f>
        <v>0</v>
      </c>
      <c r="F110" s="49">
        <f t="shared" si="1"/>
        <v>0</v>
      </c>
    </row>
    <row r="111" spans="1:6" x14ac:dyDescent="0.3">
      <c r="A111" s="93"/>
      <c r="B111" s="95">
        <f>COUNTIF('LUSD-Export PF'!E:E,Prüfungseinsätze!A111)+COUNTIF('LUSD-Export PF'!H:H,Prüfungseinsätze!A111)</f>
        <v>0</v>
      </c>
      <c r="C111" s="48">
        <f>COUNTIF('LUSD-Export PF'!K:K,Prüfungseinsätze!A111)</f>
        <v>0</v>
      </c>
      <c r="D111" s="48">
        <f>COUNTIF('LUSD-Export PF'!N:N,Prüfungseinsätze!A111)</f>
        <v>0</v>
      </c>
      <c r="E111" s="48">
        <f>COUNTIF('LUSD-Export PF'!Q:Q,Prüfungseinsätze!A111)</f>
        <v>0</v>
      </c>
      <c r="F111" s="49">
        <f t="shared" si="1"/>
        <v>0</v>
      </c>
    </row>
    <row r="112" spans="1:6" x14ac:dyDescent="0.3">
      <c r="A112" s="93"/>
      <c r="B112" s="95">
        <f>COUNTIF('LUSD-Export PF'!E:E,Prüfungseinsätze!A112)+COUNTIF('LUSD-Export PF'!H:H,Prüfungseinsätze!A112)</f>
        <v>0</v>
      </c>
      <c r="C112" s="48">
        <f>COUNTIF('LUSD-Export PF'!K:K,Prüfungseinsätze!A112)</f>
        <v>0</v>
      </c>
      <c r="D112" s="48">
        <f>COUNTIF('LUSD-Export PF'!N:N,Prüfungseinsätze!A112)</f>
        <v>0</v>
      </c>
      <c r="E112" s="48">
        <f>COUNTIF('LUSD-Export PF'!Q:Q,Prüfungseinsätze!A112)</f>
        <v>0</v>
      </c>
      <c r="F112" s="49">
        <f t="shared" si="1"/>
        <v>0</v>
      </c>
    </row>
    <row r="113" spans="1:6" x14ac:dyDescent="0.3">
      <c r="A113" s="93"/>
      <c r="B113" s="95">
        <f>COUNTIF('LUSD-Export PF'!E:E,Prüfungseinsätze!A113)+COUNTIF('LUSD-Export PF'!H:H,Prüfungseinsätze!A113)</f>
        <v>0</v>
      </c>
      <c r="C113" s="48">
        <f>COUNTIF('LUSD-Export PF'!K:K,Prüfungseinsätze!A113)</f>
        <v>0</v>
      </c>
      <c r="D113" s="48">
        <f>COUNTIF('LUSD-Export PF'!N:N,Prüfungseinsätze!A113)</f>
        <v>0</v>
      </c>
      <c r="E113" s="48">
        <f>COUNTIF('LUSD-Export PF'!Q:Q,Prüfungseinsätze!A113)</f>
        <v>0</v>
      </c>
      <c r="F113" s="49">
        <f t="shared" ref="F113:F125" si="2">SUM(B113:E113)</f>
        <v>0</v>
      </c>
    </row>
    <row r="114" spans="1:6" x14ac:dyDescent="0.3">
      <c r="A114" s="93"/>
      <c r="B114" s="95">
        <f>COUNTIF('LUSD-Export PF'!E:E,Prüfungseinsätze!A114)+COUNTIF('LUSD-Export PF'!H:H,Prüfungseinsätze!A114)</f>
        <v>0</v>
      </c>
      <c r="C114" s="48">
        <f>COUNTIF('LUSD-Export PF'!K:K,Prüfungseinsätze!A114)</f>
        <v>0</v>
      </c>
      <c r="D114" s="48">
        <f>COUNTIF('LUSD-Export PF'!N:N,Prüfungseinsätze!A114)</f>
        <v>0</v>
      </c>
      <c r="E114" s="48">
        <f>COUNTIF('LUSD-Export PF'!Q:Q,Prüfungseinsätze!A114)</f>
        <v>0</v>
      </c>
      <c r="F114" s="49">
        <f t="shared" si="2"/>
        <v>0</v>
      </c>
    </row>
    <row r="115" spans="1:6" x14ac:dyDescent="0.3">
      <c r="A115" s="93"/>
      <c r="B115" s="95">
        <f>COUNTIF('LUSD-Export PF'!E:E,Prüfungseinsätze!A115)+COUNTIF('LUSD-Export PF'!H:H,Prüfungseinsätze!A115)</f>
        <v>0</v>
      </c>
      <c r="C115" s="48">
        <f>COUNTIF('LUSD-Export PF'!K:K,Prüfungseinsätze!A115)</f>
        <v>0</v>
      </c>
      <c r="D115" s="48">
        <f>COUNTIF('LUSD-Export PF'!N:N,Prüfungseinsätze!A115)</f>
        <v>0</v>
      </c>
      <c r="E115" s="48">
        <f>COUNTIF('LUSD-Export PF'!Q:Q,Prüfungseinsätze!A115)</f>
        <v>0</v>
      </c>
      <c r="F115" s="49">
        <f t="shared" si="2"/>
        <v>0</v>
      </c>
    </row>
    <row r="116" spans="1:6" x14ac:dyDescent="0.3">
      <c r="A116" s="93"/>
      <c r="B116" s="95">
        <f>COUNTIF('LUSD-Export PF'!E:E,Prüfungseinsätze!A116)+COUNTIF('LUSD-Export PF'!H:H,Prüfungseinsätze!A116)</f>
        <v>0</v>
      </c>
      <c r="C116" s="48">
        <f>COUNTIF('LUSD-Export PF'!K:K,Prüfungseinsätze!A116)</f>
        <v>0</v>
      </c>
      <c r="D116" s="48">
        <f>COUNTIF('LUSD-Export PF'!N:N,Prüfungseinsätze!A116)</f>
        <v>0</v>
      </c>
      <c r="E116" s="48">
        <f>COUNTIF('LUSD-Export PF'!Q:Q,Prüfungseinsätze!A116)</f>
        <v>0</v>
      </c>
      <c r="F116" s="49">
        <f t="shared" si="2"/>
        <v>0</v>
      </c>
    </row>
    <row r="117" spans="1:6" x14ac:dyDescent="0.3">
      <c r="A117" s="93"/>
      <c r="B117" s="95">
        <f>COUNTIF('LUSD-Export PF'!E:E,Prüfungseinsätze!A117)+COUNTIF('LUSD-Export PF'!H:H,Prüfungseinsätze!A117)</f>
        <v>0</v>
      </c>
      <c r="C117" s="48">
        <f>COUNTIF('LUSD-Export PF'!K:K,Prüfungseinsätze!A117)</f>
        <v>0</v>
      </c>
      <c r="D117" s="48">
        <f>COUNTIF('LUSD-Export PF'!N:N,Prüfungseinsätze!A117)</f>
        <v>0</v>
      </c>
      <c r="E117" s="48">
        <f>COUNTIF('LUSD-Export PF'!Q:Q,Prüfungseinsätze!A117)</f>
        <v>0</v>
      </c>
      <c r="F117" s="49">
        <f t="shared" si="2"/>
        <v>0</v>
      </c>
    </row>
    <row r="118" spans="1:6" x14ac:dyDescent="0.3">
      <c r="A118" s="93"/>
      <c r="B118" s="95">
        <f>COUNTIF('LUSD-Export PF'!E:E,Prüfungseinsätze!A118)+COUNTIF('LUSD-Export PF'!H:H,Prüfungseinsätze!A118)</f>
        <v>0</v>
      </c>
      <c r="C118" s="48">
        <f>COUNTIF('LUSD-Export PF'!K:K,Prüfungseinsätze!A118)</f>
        <v>0</v>
      </c>
      <c r="D118" s="48">
        <f>COUNTIF('LUSD-Export PF'!N:N,Prüfungseinsätze!A118)</f>
        <v>0</v>
      </c>
      <c r="E118" s="48">
        <f>COUNTIF('LUSD-Export PF'!Q:Q,Prüfungseinsätze!A118)</f>
        <v>0</v>
      </c>
      <c r="F118" s="49">
        <f t="shared" si="2"/>
        <v>0</v>
      </c>
    </row>
    <row r="119" spans="1:6" x14ac:dyDescent="0.3">
      <c r="A119" s="93"/>
      <c r="B119" s="95">
        <f>COUNTIF('LUSD-Export PF'!E:E,Prüfungseinsätze!A119)+COUNTIF('LUSD-Export PF'!H:H,Prüfungseinsätze!A119)</f>
        <v>0</v>
      </c>
      <c r="C119" s="48">
        <f>COUNTIF('LUSD-Export PF'!K:K,Prüfungseinsätze!A119)</f>
        <v>0</v>
      </c>
      <c r="D119" s="48">
        <f>COUNTIF('LUSD-Export PF'!N:N,Prüfungseinsätze!A119)</f>
        <v>0</v>
      </c>
      <c r="E119" s="48">
        <f>COUNTIF('LUSD-Export PF'!Q:Q,Prüfungseinsätze!A119)</f>
        <v>0</v>
      </c>
      <c r="F119" s="49">
        <f t="shared" si="2"/>
        <v>0</v>
      </c>
    </row>
    <row r="120" spans="1:6" x14ac:dyDescent="0.3">
      <c r="A120" s="93"/>
      <c r="B120" s="95">
        <f>COUNTIF('LUSD-Export PF'!E:E,Prüfungseinsätze!A120)+COUNTIF('LUSD-Export PF'!H:H,Prüfungseinsätze!A120)</f>
        <v>0</v>
      </c>
      <c r="C120" s="48">
        <f>COUNTIF('LUSD-Export PF'!K:K,Prüfungseinsätze!A120)</f>
        <v>0</v>
      </c>
      <c r="D120" s="48">
        <f>COUNTIF('LUSD-Export PF'!N:N,Prüfungseinsätze!A120)</f>
        <v>0</v>
      </c>
      <c r="E120" s="48">
        <f>COUNTIF('LUSD-Export PF'!Q:Q,Prüfungseinsätze!A120)</f>
        <v>0</v>
      </c>
      <c r="F120" s="49">
        <f t="shared" si="2"/>
        <v>0</v>
      </c>
    </row>
    <row r="121" spans="1:6" x14ac:dyDescent="0.3">
      <c r="A121" s="93"/>
      <c r="B121" s="95">
        <f>COUNTIF('LUSD-Export PF'!E:E,Prüfungseinsätze!A121)+COUNTIF('LUSD-Export PF'!H:H,Prüfungseinsätze!A121)</f>
        <v>0</v>
      </c>
      <c r="C121" s="48">
        <f>COUNTIF('LUSD-Export PF'!K:K,Prüfungseinsätze!A121)</f>
        <v>0</v>
      </c>
      <c r="D121" s="48">
        <f>COUNTIF('LUSD-Export PF'!N:N,Prüfungseinsätze!A121)</f>
        <v>0</v>
      </c>
      <c r="E121" s="48">
        <f>COUNTIF('LUSD-Export PF'!Q:Q,Prüfungseinsätze!A121)</f>
        <v>0</v>
      </c>
      <c r="F121" s="49">
        <f t="shared" si="2"/>
        <v>0</v>
      </c>
    </row>
    <row r="122" spans="1:6" x14ac:dyDescent="0.3">
      <c r="A122" s="93"/>
      <c r="B122" s="95">
        <f>COUNTIF('LUSD-Export PF'!E:E,Prüfungseinsätze!A122)+COUNTIF('LUSD-Export PF'!H:H,Prüfungseinsätze!A122)</f>
        <v>0</v>
      </c>
      <c r="C122" s="48">
        <f>COUNTIF('LUSD-Export PF'!K:K,Prüfungseinsätze!A122)</f>
        <v>0</v>
      </c>
      <c r="D122" s="48">
        <f>COUNTIF('LUSD-Export PF'!N:N,Prüfungseinsätze!A122)</f>
        <v>0</v>
      </c>
      <c r="E122" s="48">
        <f>COUNTIF('LUSD-Export PF'!Q:Q,Prüfungseinsätze!A122)</f>
        <v>0</v>
      </c>
      <c r="F122" s="49">
        <f t="shared" si="2"/>
        <v>0</v>
      </c>
    </row>
    <row r="123" spans="1:6" x14ac:dyDescent="0.3">
      <c r="A123" s="93"/>
      <c r="B123" s="95">
        <f>COUNTIF('LUSD-Export PF'!E:E,Prüfungseinsätze!A123)+COUNTIF('LUSD-Export PF'!H:H,Prüfungseinsätze!A123)</f>
        <v>0</v>
      </c>
      <c r="C123" s="48">
        <f>COUNTIF('LUSD-Export PF'!K:K,Prüfungseinsätze!A123)</f>
        <v>0</v>
      </c>
      <c r="D123" s="48">
        <f>COUNTIF('LUSD-Export PF'!N:N,Prüfungseinsätze!A123)</f>
        <v>0</v>
      </c>
      <c r="E123" s="48">
        <f>COUNTIF('LUSD-Export PF'!Q:Q,Prüfungseinsätze!A123)</f>
        <v>0</v>
      </c>
      <c r="F123" s="49">
        <f t="shared" si="2"/>
        <v>0</v>
      </c>
    </row>
    <row r="124" spans="1:6" x14ac:dyDescent="0.3">
      <c r="A124" s="93"/>
      <c r="B124" s="95">
        <f>COUNTIF('LUSD-Export PF'!E:E,Prüfungseinsätze!A124)+COUNTIF('LUSD-Export PF'!H:H,Prüfungseinsätze!A124)</f>
        <v>0</v>
      </c>
      <c r="C124" s="48">
        <f>COUNTIF('LUSD-Export PF'!K:K,Prüfungseinsätze!A124)</f>
        <v>0</v>
      </c>
      <c r="D124" s="48">
        <f>COUNTIF('LUSD-Export PF'!N:N,Prüfungseinsätze!A124)</f>
        <v>0</v>
      </c>
      <c r="E124" s="48">
        <f>COUNTIF('LUSD-Export PF'!Q:Q,Prüfungseinsätze!A124)</f>
        <v>0</v>
      </c>
      <c r="F124" s="49">
        <f t="shared" si="2"/>
        <v>0</v>
      </c>
    </row>
    <row r="125" spans="1:6" x14ac:dyDescent="0.3">
      <c r="A125" s="93"/>
      <c r="B125" s="95">
        <f>COUNTIF('LUSD-Export PF'!E:E,Prüfungseinsätze!A125)+COUNTIF('LUSD-Export PF'!H:H,Prüfungseinsätze!A125)</f>
        <v>0</v>
      </c>
      <c r="C125" s="48">
        <f>COUNTIF('LUSD-Export PF'!K:K,Prüfungseinsätze!A125)</f>
        <v>0</v>
      </c>
      <c r="D125" s="48">
        <f>COUNTIF('LUSD-Export PF'!N:N,Prüfungseinsätze!A125)</f>
        <v>0</v>
      </c>
      <c r="E125" s="48">
        <f>COUNTIF('LUSD-Export PF'!Q:Q,Prüfungseinsätze!A125)</f>
        <v>0</v>
      </c>
      <c r="F125" s="49">
        <f t="shared" si="2"/>
        <v>0</v>
      </c>
    </row>
  </sheetData>
  <autoFilter ref="F1:F112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&amp;C&amp;F - &amp;A</oddHeader>
    <oddFooter>&amp;LStand: &amp;D &amp;T&amp;CSeite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0"/>
  <sheetViews>
    <sheetView workbookViewId="0">
      <pane ySplit="1" topLeftCell="A2" activePane="bottomLeft" state="frozen"/>
      <selection pane="bottomLeft"/>
    </sheetView>
  </sheetViews>
  <sheetFormatPr baseColWidth="10" defaultRowHeight="14.4" x14ac:dyDescent="0.3"/>
  <cols>
    <col min="1" max="2" width="15.88671875" customWidth="1"/>
    <col min="3" max="3" width="6" style="10" customWidth="1"/>
    <col min="4" max="4" width="2.6640625" style="10" customWidth="1"/>
    <col min="5" max="6" width="6" style="10" customWidth="1"/>
    <col min="7" max="7" width="3" style="10" customWidth="1"/>
    <col min="8" max="9" width="6" style="10" customWidth="1"/>
    <col min="10" max="10" width="2.88671875" style="10" customWidth="1"/>
    <col min="11" max="12" width="6" style="10" customWidth="1"/>
    <col min="13" max="13" width="2.5546875" style="10" customWidth="1"/>
    <col min="14" max="15" width="6" style="10" customWidth="1"/>
    <col min="16" max="16" width="1.88671875" style="10" customWidth="1"/>
    <col min="17" max="19" width="6" style="10" customWidth="1"/>
  </cols>
  <sheetData>
    <row r="1" spans="1:27" s="3" customFormat="1" x14ac:dyDescent="0.3">
      <c r="A1" s="75" t="str">
        <f>'LUSD-Export PF'!B1</f>
        <v>Nachname</v>
      </c>
      <c r="B1" s="4" t="str">
        <f>'LUSD-Export PF'!A1</f>
        <v>Vorname</v>
      </c>
      <c r="C1" s="73" t="str">
        <f>'LUSD-Export PF'!C1</f>
        <v>Tutor</v>
      </c>
      <c r="D1" s="76"/>
      <c r="E1" s="79" t="s">
        <v>40</v>
      </c>
      <c r="F1" s="73" t="s">
        <v>38</v>
      </c>
      <c r="G1" s="76"/>
      <c r="H1" s="79" t="s">
        <v>41</v>
      </c>
      <c r="I1" s="73" t="s">
        <v>38</v>
      </c>
      <c r="J1" s="76"/>
      <c r="K1" s="79" t="s">
        <v>39</v>
      </c>
      <c r="L1" s="73" t="s">
        <v>38</v>
      </c>
      <c r="M1" s="76"/>
      <c r="N1" s="79" t="s">
        <v>44</v>
      </c>
      <c r="O1" s="73" t="s">
        <v>38</v>
      </c>
      <c r="P1" s="76"/>
      <c r="Q1" s="79" t="s">
        <v>42</v>
      </c>
      <c r="R1" s="73" t="s">
        <v>38</v>
      </c>
      <c r="S1" s="76" t="s">
        <v>43</v>
      </c>
      <c r="T1" s="2"/>
      <c r="U1" s="2"/>
      <c r="V1" s="2"/>
      <c r="W1" s="2"/>
      <c r="X1" s="2"/>
      <c r="Y1" s="2"/>
      <c r="Z1" s="2"/>
      <c r="AA1" s="2"/>
    </row>
    <row r="2" spans="1:27" x14ac:dyDescent="0.3">
      <c r="A2" s="77">
        <f>'LUSD-Export PF'!B2</f>
        <v>0</v>
      </c>
      <c r="B2" s="5">
        <f>'LUSD-Export PF'!A2</f>
        <v>0</v>
      </c>
      <c r="C2" s="74">
        <f>'LUSD-Export PF'!C2</f>
        <v>0</v>
      </c>
      <c r="D2" s="78"/>
      <c r="E2" s="80">
        <f>'LUSD-Export PF'!D2</f>
        <v>0</v>
      </c>
      <c r="F2" s="74">
        <f>'LUSD-Export PF'!E2</f>
        <v>0</v>
      </c>
      <c r="G2" s="78"/>
      <c r="H2" s="80">
        <f>'LUSD-Export PF'!G2</f>
        <v>0</v>
      </c>
      <c r="I2" s="74">
        <f>'LUSD-Export PF'!H2</f>
        <v>0</v>
      </c>
      <c r="J2" s="78"/>
      <c r="K2" s="80">
        <f>'LUSD-Export PF'!J2</f>
        <v>0</v>
      </c>
      <c r="L2" s="74">
        <f>'LUSD-Export PF'!K2</f>
        <v>0</v>
      </c>
      <c r="M2" s="78"/>
      <c r="N2" s="80">
        <f>'LUSD-Export PF'!M2</f>
        <v>0</v>
      </c>
      <c r="O2" s="74">
        <f>'LUSD-Export PF'!N2</f>
        <v>0</v>
      </c>
      <c r="P2" s="78"/>
      <c r="Q2" s="80">
        <f>'LUSD-Export PF'!P2</f>
        <v>0</v>
      </c>
      <c r="R2" s="74">
        <f>'LUSD-Export PF'!Q2</f>
        <v>0</v>
      </c>
      <c r="S2" s="78">
        <f>'LUSD-Export PF'!S2</f>
        <v>0</v>
      </c>
      <c r="T2" s="1"/>
      <c r="U2" s="1"/>
      <c r="V2" s="1"/>
      <c r="W2" s="1"/>
      <c r="X2" s="1"/>
      <c r="Y2" s="1"/>
      <c r="Z2" s="1"/>
      <c r="AA2" s="1"/>
    </row>
    <row r="3" spans="1:27" x14ac:dyDescent="0.3">
      <c r="A3" s="77">
        <f>'LUSD-Export PF'!B3</f>
        <v>0</v>
      </c>
      <c r="B3" s="5">
        <f>'LUSD-Export PF'!A3</f>
        <v>0</v>
      </c>
      <c r="C3" s="74">
        <f>'LUSD-Export PF'!C3</f>
        <v>0</v>
      </c>
      <c r="D3" s="78"/>
      <c r="E3" s="80">
        <f>'LUSD-Export PF'!D3</f>
        <v>0</v>
      </c>
      <c r="F3" s="74">
        <f>'LUSD-Export PF'!E3</f>
        <v>0</v>
      </c>
      <c r="G3" s="78"/>
      <c r="H3" s="80">
        <f>'LUSD-Export PF'!G3</f>
        <v>0</v>
      </c>
      <c r="I3" s="74">
        <f>'LUSD-Export PF'!H3</f>
        <v>0</v>
      </c>
      <c r="J3" s="78"/>
      <c r="K3" s="80">
        <f>'LUSD-Export PF'!J3</f>
        <v>0</v>
      </c>
      <c r="L3" s="74">
        <f>'LUSD-Export PF'!K3</f>
        <v>0</v>
      </c>
      <c r="M3" s="78"/>
      <c r="N3" s="80">
        <f>'LUSD-Export PF'!M3</f>
        <v>0</v>
      </c>
      <c r="O3" s="74">
        <f>'LUSD-Export PF'!N3</f>
        <v>0</v>
      </c>
      <c r="P3" s="78"/>
      <c r="Q3" s="80">
        <f>'LUSD-Export PF'!P3</f>
        <v>0</v>
      </c>
      <c r="R3" s="74">
        <f>'LUSD-Export PF'!Q3</f>
        <v>0</v>
      </c>
      <c r="S3" s="78">
        <f>'LUSD-Export PF'!S3</f>
        <v>0</v>
      </c>
      <c r="T3" s="1"/>
      <c r="U3" s="1"/>
      <c r="V3" s="1"/>
      <c r="W3" s="1"/>
      <c r="X3" s="1"/>
      <c r="Y3" s="1"/>
      <c r="Z3" s="1"/>
      <c r="AA3" s="1"/>
    </row>
    <row r="4" spans="1:27" x14ac:dyDescent="0.3">
      <c r="A4" s="77">
        <f>'LUSD-Export PF'!B4</f>
        <v>0</v>
      </c>
      <c r="B4" s="5">
        <f>'LUSD-Export PF'!A4</f>
        <v>0</v>
      </c>
      <c r="C4" s="74">
        <f>'LUSD-Export PF'!C4</f>
        <v>0</v>
      </c>
      <c r="D4" s="78"/>
      <c r="E4" s="80">
        <f>'LUSD-Export PF'!D4</f>
        <v>0</v>
      </c>
      <c r="F4" s="74">
        <f>'LUSD-Export PF'!E4</f>
        <v>0</v>
      </c>
      <c r="G4" s="78"/>
      <c r="H4" s="80">
        <f>'LUSD-Export PF'!G4</f>
        <v>0</v>
      </c>
      <c r="I4" s="74">
        <f>'LUSD-Export PF'!H4</f>
        <v>0</v>
      </c>
      <c r="J4" s="78"/>
      <c r="K4" s="80">
        <f>'LUSD-Export PF'!J4</f>
        <v>0</v>
      </c>
      <c r="L4" s="74">
        <f>'LUSD-Export PF'!K4</f>
        <v>0</v>
      </c>
      <c r="M4" s="78"/>
      <c r="N4" s="80">
        <f>'LUSD-Export PF'!M4</f>
        <v>0</v>
      </c>
      <c r="O4" s="74">
        <f>'LUSD-Export PF'!N4</f>
        <v>0</v>
      </c>
      <c r="P4" s="78"/>
      <c r="Q4" s="80">
        <f>'LUSD-Export PF'!P4</f>
        <v>0</v>
      </c>
      <c r="R4" s="74">
        <f>'LUSD-Export PF'!Q4</f>
        <v>0</v>
      </c>
      <c r="S4" s="78">
        <f>'LUSD-Export PF'!S4</f>
        <v>0</v>
      </c>
      <c r="T4" s="1"/>
      <c r="U4" s="1"/>
      <c r="V4" s="1"/>
      <c r="W4" s="1"/>
      <c r="X4" s="1"/>
      <c r="Y4" s="1"/>
      <c r="Z4" s="1"/>
      <c r="AA4" s="1"/>
    </row>
    <row r="5" spans="1:27" x14ac:dyDescent="0.3">
      <c r="A5" s="77">
        <f>'LUSD-Export PF'!B5</f>
        <v>0</v>
      </c>
      <c r="B5" s="5">
        <f>'LUSD-Export PF'!A5</f>
        <v>0</v>
      </c>
      <c r="C5" s="74">
        <f>'LUSD-Export PF'!C5</f>
        <v>0</v>
      </c>
      <c r="D5" s="78"/>
      <c r="E5" s="80">
        <f>'LUSD-Export PF'!D5</f>
        <v>0</v>
      </c>
      <c r="F5" s="74">
        <f>'LUSD-Export PF'!E5</f>
        <v>0</v>
      </c>
      <c r="G5" s="78"/>
      <c r="H5" s="80">
        <f>'LUSD-Export PF'!G5</f>
        <v>0</v>
      </c>
      <c r="I5" s="74">
        <f>'LUSD-Export PF'!H5</f>
        <v>0</v>
      </c>
      <c r="J5" s="78"/>
      <c r="K5" s="80">
        <f>'LUSD-Export PF'!J5</f>
        <v>0</v>
      </c>
      <c r="L5" s="74">
        <f>'LUSD-Export PF'!K5</f>
        <v>0</v>
      </c>
      <c r="M5" s="78"/>
      <c r="N5" s="80">
        <f>'LUSD-Export PF'!M5</f>
        <v>0</v>
      </c>
      <c r="O5" s="74">
        <f>'LUSD-Export PF'!N5</f>
        <v>0</v>
      </c>
      <c r="P5" s="78"/>
      <c r="Q5" s="80">
        <f>'LUSD-Export PF'!P5</f>
        <v>0</v>
      </c>
      <c r="R5" s="74">
        <f>'LUSD-Export PF'!Q5</f>
        <v>0</v>
      </c>
      <c r="S5" s="78">
        <f>'LUSD-Export PF'!S5</f>
        <v>0</v>
      </c>
      <c r="T5" s="1"/>
      <c r="U5" s="1"/>
      <c r="V5" s="1"/>
      <c r="W5" s="1"/>
      <c r="X5" s="1"/>
      <c r="Y5" s="1"/>
      <c r="Z5" s="1"/>
      <c r="AA5" s="1"/>
    </row>
    <row r="6" spans="1:27" x14ac:dyDescent="0.3">
      <c r="A6" s="77">
        <f>'LUSD-Export PF'!B6</f>
        <v>0</v>
      </c>
      <c r="B6" s="5">
        <f>'LUSD-Export PF'!A6</f>
        <v>0</v>
      </c>
      <c r="C6" s="74">
        <f>'LUSD-Export PF'!C6</f>
        <v>0</v>
      </c>
      <c r="D6" s="78"/>
      <c r="E6" s="80">
        <f>'LUSD-Export PF'!D6</f>
        <v>0</v>
      </c>
      <c r="F6" s="74">
        <f>'LUSD-Export PF'!E6</f>
        <v>0</v>
      </c>
      <c r="G6" s="78"/>
      <c r="H6" s="80">
        <f>'LUSD-Export PF'!G6</f>
        <v>0</v>
      </c>
      <c r="I6" s="74">
        <f>'LUSD-Export PF'!H6</f>
        <v>0</v>
      </c>
      <c r="J6" s="78"/>
      <c r="K6" s="80">
        <f>'LUSD-Export PF'!J6</f>
        <v>0</v>
      </c>
      <c r="L6" s="74">
        <f>'LUSD-Export PF'!K6</f>
        <v>0</v>
      </c>
      <c r="M6" s="78"/>
      <c r="N6" s="80">
        <f>'LUSD-Export PF'!M6</f>
        <v>0</v>
      </c>
      <c r="O6" s="74">
        <f>'LUSD-Export PF'!N6</f>
        <v>0</v>
      </c>
      <c r="P6" s="78"/>
      <c r="Q6" s="80">
        <f>'LUSD-Export PF'!P6</f>
        <v>0</v>
      </c>
      <c r="R6" s="74">
        <f>'LUSD-Export PF'!Q6</f>
        <v>0</v>
      </c>
      <c r="S6" s="78">
        <f>'LUSD-Export PF'!S6</f>
        <v>0</v>
      </c>
      <c r="T6" s="1"/>
      <c r="U6" s="1"/>
      <c r="V6" s="1"/>
      <c r="W6" s="1"/>
      <c r="X6" s="1"/>
      <c r="Y6" s="1"/>
      <c r="Z6" s="1"/>
      <c r="AA6" s="1"/>
    </row>
    <row r="7" spans="1:27" x14ac:dyDescent="0.3">
      <c r="A7" s="77">
        <f>'LUSD-Export PF'!B7</f>
        <v>0</v>
      </c>
      <c r="B7" s="5">
        <f>'LUSD-Export PF'!A7</f>
        <v>0</v>
      </c>
      <c r="C7" s="74">
        <f>'LUSD-Export PF'!C7</f>
        <v>0</v>
      </c>
      <c r="D7" s="78"/>
      <c r="E7" s="80">
        <f>'LUSD-Export PF'!D7</f>
        <v>0</v>
      </c>
      <c r="F7" s="74">
        <f>'LUSD-Export PF'!E7</f>
        <v>0</v>
      </c>
      <c r="G7" s="78"/>
      <c r="H7" s="80">
        <f>'LUSD-Export PF'!G7</f>
        <v>0</v>
      </c>
      <c r="I7" s="74">
        <f>'LUSD-Export PF'!H7</f>
        <v>0</v>
      </c>
      <c r="J7" s="78"/>
      <c r="K7" s="80">
        <f>'LUSD-Export PF'!J7</f>
        <v>0</v>
      </c>
      <c r="L7" s="74">
        <f>'LUSD-Export PF'!K7</f>
        <v>0</v>
      </c>
      <c r="M7" s="78"/>
      <c r="N7" s="80">
        <f>'LUSD-Export PF'!M7</f>
        <v>0</v>
      </c>
      <c r="O7" s="74">
        <f>'LUSD-Export PF'!N7</f>
        <v>0</v>
      </c>
      <c r="P7" s="78"/>
      <c r="Q7" s="80">
        <f>'LUSD-Export PF'!P7</f>
        <v>0</v>
      </c>
      <c r="R7" s="74">
        <f>'LUSD-Export PF'!Q7</f>
        <v>0</v>
      </c>
      <c r="S7" s="78">
        <f>'LUSD-Export PF'!S7</f>
        <v>0</v>
      </c>
      <c r="T7" s="1"/>
      <c r="U7" s="1"/>
      <c r="V7" s="1"/>
      <c r="W7" s="1"/>
      <c r="X7" s="1"/>
      <c r="Y7" s="1"/>
      <c r="Z7" s="1"/>
      <c r="AA7" s="1"/>
    </row>
    <row r="8" spans="1:27" x14ac:dyDescent="0.3">
      <c r="A8" s="77">
        <f>'LUSD-Export PF'!B8</f>
        <v>0</v>
      </c>
      <c r="B8" s="5">
        <f>'LUSD-Export PF'!A8</f>
        <v>0</v>
      </c>
      <c r="C8" s="74">
        <f>'LUSD-Export PF'!C8</f>
        <v>0</v>
      </c>
      <c r="D8" s="78"/>
      <c r="E8" s="80">
        <f>'LUSD-Export PF'!D8</f>
        <v>0</v>
      </c>
      <c r="F8" s="74">
        <f>'LUSD-Export PF'!E8</f>
        <v>0</v>
      </c>
      <c r="G8" s="78"/>
      <c r="H8" s="80">
        <f>'LUSD-Export PF'!G8</f>
        <v>0</v>
      </c>
      <c r="I8" s="74">
        <f>'LUSD-Export PF'!H8</f>
        <v>0</v>
      </c>
      <c r="J8" s="78"/>
      <c r="K8" s="80">
        <f>'LUSD-Export PF'!J8</f>
        <v>0</v>
      </c>
      <c r="L8" s="74">
        <f>'LUSD-Export PF'!K8</f>
        <v>0</v>
      </c>
      <c r="M8" s="78"/>
      <c r="N8" s="80">
        <f>'LUSD-Export PF'!M8</f>
        <v>0</v>
      </c>
      <c r="O8" s="74">
        <f>'LUSD-Export PF'!N8</f>
        <v>0</v>
      </c>
      <c r="P8" s="78"/>
      <c r="Q8" s="80">
        <f>'LUSD-Export PF'!P8</f>
        <v>0</v>
      </c>
      <c r="R8" s="74">
        <f>'LUSD-Export PF'!Q8</f>
        <v>0</v>
      </c>
      <c r="S8" s="78">
        <f>'LUSD-Export PF'!S8</f>
        <v>0</v>
      </c>
      <c r="T8" s="1"/>
      <c r="U8" s="1"/>
      <c r="V8" s="1"/>
      <c r="W8" s="1"/>
      <c r="X8" s="1"/>
      <c r="Y8" s="1"/>
      <c r="Z8" s="1"/>
      <c r="AA8" s="1"/>
    </row>
    <row r="9" spans="1:27" x14ac:dyDescent="0.3">
      <c r="A9" s="77">
        <f>'LUSD-Export PF'!B9</f>
        <v>0</v>
      </c>
      <c r="B9" s="5">
        <f>'LUSD-Export PF'!A9</f>
        <v>0</v>
      </c>
      <c r="C9" s="74">
        <f>'LUSD-Export PF'!C9</f>
        <v>0</v>
      </c>
      <c r="D9" s="78"/>
      <c r="E9" s="80">
        <f>'LUSD-Export PF'!D9</f>
        <v>0</v>
      </c>
      <c r="F9" s="74">
        <f>'LUSD-Export PF'!E9</f>
        <v>0</v>
      </c>
      <c r="G9" s="78"/>
      <c r="H9" s="80">
        <f>'LUSD-Export PF'!G9</f>
        <v>0</v>
      </c>
      <c r="I9" s="74">
        <f>'LUSD-Export PF'!H9</f>
        <v>0</v>
      </c>
      <c r="J9" s="78"/>
      <c r="K9" s="80">
        <f>'LUSD-Export PF'!J9</f>
        <v>0</v>
      </c>
      <c r="L9" s="74">
        <f>'LUSD-Export PF'!K9</f>
        <v>0</v>
      </c>
      <c r="M9" s="78"/>
      <c r="N9" s="80">
        <f>'LUSD-Export PF'!M9</f>
        <v>0</v>
      </c>
      <c r="O9" s="74">
        <f>'LUSD-Export PF'!N9</f>
        <v>0</v>
      </c>
      <c r="P9" s="78"/>
      <c r="Q9" s="80">
        <f>'LUSD-Export PF'!P9</f>
        <v>0</v>
      </c>
      <c r="R9" s="74">
        <f>'LUSD-Export PF'!Q9</f>
        <v>0</v>
      </c>
      <c r="S9" s="78">
        <f>'LUSD-Export PF'!S9</f>
        <v>0</v>
      </c>
      <c r="T9" s="1"/>
      <c r="U9" s="1"/>
      <c r="V9" s="1"/>
      <c r="W9" s="1"/>
      <c r="X9" s="1"/>
      <c r="Y9" s="1"/>
      <c r="Z9" s="1"/>
      <c r="AA9" s="1"/>
    </row>
    <row r="10" spans="1:27" x14ac:dyDescent="0.3">
      <c r="A10" s="77">
        <f>'LUSD-Export PF'!B10</f>
        <v>0</v>
      </c>
      <c r="B10" s="5">
        <f>'LUSD-Export PF'!A10</f>
        <v>0</v>
      </c>
      <c r="C10" s="74">
        <f>'LUSD-Export PF'!C10</f>
        <v>0</v>
      </c>
      <c r="D10" s="78"/>
      <c r="E10" s="80">
        <f>'LUSD-Export PF'!D10</f>
        <v>0</v>
      </c>
      <c r="F10" s="74">
        <f>'LUSD-Export PF'!E10</f>
        <v>0</v>
      </c>
      <c r="G10" s="78"/>
      <c r="H10" s="80">
        <f>'LUSD-Export PF'!G10</f>
        <v>0</v>
      </c>
      <c r="I10" s="74">
        <f>'LUSD-Export PF'!H10</f>
        <v>0</v>
      </c>
      <c r="J10" s="78"/>
      <c r="K10" s="80">
        <f>'LUSD-Export PF'!J10</f>
        <v>0</v>
      </c>
      <c r="L10" s="74">
        <f>'LUSD-Export PF'!K10</f>
        <v>0</v>
      </c>
      <c r="M10" s="78"/>
      <c r="N10" s="80">
        <f>'LUSD-Export PF'!M10</f>
        <v>0</v>
      </c>
      <c r="O10" s="74">
        <f>'LUSD-Export PF'!N10</f>
        <v>0</v>
      </c>
      <c r="P10" s="78"/>
      <c r="Q10" s="80">
        <f>'LUSD-Export PF'!P10</f>
        <v>0</v>
      </c>
      <c r="R10" s="74">
        <f>'LUSD-Export PF'!Q10</f>
        <v>0</v>
      </c>
      <c r="S10" s="78">
        <f>'LUSD-Export PF'!S10</f>
        <v>0</v>
      </c>
      <c r="T10" s="1"/>
      <c r="U10" s="1"/>
      <c r="V10" s="1"/>
      <c r="W10" s="1"/>
      <c r="X10" s="1"/>
      <c r="Y10" s="1"/>
      <c r="Z10" s="1"/>
      <c r="AA10" s="1"/>
    </row>
    <row r="11" spans="1:27" x14ac:dyDescent="0.3">
      <c r="A11" s="77">
        <f>'LUSD-Export PF'!B11</f>
        <v>0</v>
      </c>
      <c r="B11" s="5">
        <f>'LUSD-Export PF'!A11</f>
        <v>0</v>
      </c>
      <c r="C11" s="74">
        <f>'LUSD-Export PF'!C11</f>
        <v>0</v>
      </c>
      <c r="D11" s="78"/>
      <c r="E11" s="80">
        <f>'LUSD-Export PF'!D11</f>
        <v>0</v>
      </c>
      <c r="F11" s="74">
        <f>'LUSD-Export PF'!E11</f>
        <v>0</v>
      </c>
      <c r="G11" s="78"/>
      <c r="H11" s="80">
        <f>'LUSD-Export PF'!G11</f>
        <v>0</v>
      </c>
      <c r="I11" s="74">
        <f>'LUSD-Export PF'!H11</f>
        <v>0</v>
      </c>
      <c r="J11" s="78"/>
      <c r="K11" s="80">
        <f>'LUSD-Export PF'!J11</f>
        <v>0</v>
      </c>
      <c r="L11" s="74">
        <f>'LUSD-Export PF'!K11</f>
        <v>0</v>
      </c>
      <c r="M11" s="78"/>
      <c r="N11" s="80">
        <f>'LUSD-Export PF'!M11</f>
        <v>0</v>
      </c>
      <c r="O11" s="74">
        <f>'LUSD-Export PF'!N11</f>
        <v>0</v>
      </c>
      <c r="P11" s="78"/>
      <c r="Q11" s="80">
        <f>'LUSD-Export PF'!P11</f>
        <v>0</v>
      </c>
      <c r="R11" s="74">
        <f>'LUSD-Export PF'!Q11</f>
        <v>0</v>
      </c>
      <c r="S11" s="78">
        <f>'LUSD-Export PF'!S11</f>
        <v>0</v>
      </c>
      <c r="T11" s="1"/>
      <c r="U11" s="1"/>
      <c r="V11" s="1"/>
      <c r="W11" s="1"/>
      <c r="X11" s="1"/>
      <c r="Y11" s="1"/>
      <c r="Z11" s="1"/>
      <c r="AA11" s="1"/>
    </row>
    <row r="12" spans="1:27" x14ac:dyDescent="0.3">
      <c r="A12" s="77">
        <f>'LUSD-Export PF'!B12</f>
        <v>0</v>
      </c>
      <c r="B12" s="5">
        <f>'LUSD-Export PF'!A12</f>
        <v>0</v>
      </c>
      <c r="C12" s="74">
        <f>'LUSD-Export PF'!C12</f>
        <v>0</v>
      </c>
      <c r="D12" s="78"/>
      <c r="E12" s="80">
        <f>'LUSD-Export PF'!D12</f>
        <v>0</v>
      </c>
      <c r="F12" s="74">
        <f>'LUSD-Export PF'!E12</f>
        <v>0</v>
      </c>
      <c r="G12" s="78"/>
      <c r="H12" s="80">
        <f>'LUSD-Export PF'!G12</f>
        <v>0</v>
      </c>
      <c r="I12" s="74">
        <f>'LUSD-Export PF'!H12</f>
        <v>0</v>
      </c>
      <c r="J12" s="78"/>
      <c r="K12" s="80">
        <f>'LUSD-Export PF'!J12</f>
        <v>0</v>
      </c>
      <c r="L12" s="74">
        <f>'LUSD-Export PF'!K12</f>
        <v>0</v>
      </c>
      <c r="M12" s="78"/>
      <c r="N12" s="80">
        <f>'LUSD-Export PF'!M12</f>
        <v>0</v>
      </c>
      <c r="O12" s="74">
        <f>'LUSD-Export PF'!N12</f>
        <v>0</v>
      </c>
      <c r="P12" s="78"/>
      <c r="Q12" s="80">
        <f>'LUSD-Export PF'!P12</f>
        <v>0</v>
      </c>
      <c r="R12" s="74">
        <f>'LUSD-Export PF'!Q12</f>
        <v>0</v>
      </c>
      <c r="S12" s="78">
        <f>'LUSD-Export PF'!S12</f>
        <v>0</v>
      </c>
    </row>
    <row r="13" spans="1:27" x14ac:dyDescent="0.3">
      <c r="A13" s="77">
        <f>'LUSD-Export PF'!B13</f>
        <v>0</v>
      </c>
      <c r="B13" s="5">
        <f>'LUSD-Export PF'!A13</f>
        <v>0</v>
      </c>
      <c r="C13" s="74">
        <f>'LUSD-Export PF'!C13</f>
        <v>0</v>
      </c>
      <c r="D13" s="78"/>
      <c r="E13" s="80">
        <f>'LUSD-Export PF'!D13</f>
        <v>0</v>
      </c>
      <c r="F13" s="74">
        <f>'LUSD-Export PF'!E13</f>
        <v>0</v>
      </c>
      <c r="G13" s="78"/>
      <c r="H13" s="80">
        <f>'LUSD-Export PF'!G13</f>
        <v>0</v>
      </c>
      <c r="I13" s="74">
        <f>'LUSD-Export PF'!H13</f>
        <v>0</v>
      </c>
      <c r="J13" s="78"/>
      <c r="K13" s="80">
        <f>'LUSD-Export PF'!J13</f>
        <v>0</v>
      </c>
      <c r="L13" s="74">
        <f>'LUSD-Export PF'!K13</f>
        <v>0</v>
      </c>
      <c r="M13" s="78"/>
      <c r="N13" s="80">
        <f>'LUSD-Export PF'!M13</f>
        <v>0</v>
      </c>
      <c r="O13" s="74">
        <f>'LUSD-Export PF'!N13</f>
        <v>0</v>
      </c>
      <c r="P13" s="78"/>
      <c r="Q13" s="80">
        <f>'LUSD-Export PF'!P13</f>
        <v>0</v>
      </c>
      <c r="R13" s="74">
        <f>'LUSD-Export PF'!Q13</f>
        <v>0</v>
      </c>
      <c r="S13" s="78">
        <f>'LUSD-Export PF'!S13</f>
        <v>0</v>
      </c>
    </row>
    <row r="14" spans="1:27" x14ac:dyDescent="0.3">
      <c r="A14" s="77">
        <f>'LUSD-Export PF'!B14</f>
        <v>0</v>
      </c>
      <c r="B14" s="5">
        <f>'LUSD-Export PF'!A14</f>
        <v>0</v>
      </c>
      <c r="C14" s="74">
        <f>'LUSD-Export PF'!C14</f>
        <v>0</v>
      </c>
      <c r="D14" s="78"/>
      <c r="E14" s="80">
        <f>'LUSD-Export PF'!D14</f>
        <v>0</v>
      </c>
      <c r="F14" s="74">
        <f>'LUSD-Export PF'!E14</f>
        <v>0</v>
      </c>
      <c r="G14" s="78"/>
      <c r="H14" s="80">
        <f>'LUSD-Export PF'!G14</f>
        <v>0</v>
      </c>
      <c r="I14" s="74">
        <f>'LUSD-Export PF'!H14</f>
        <v>0</v>
      </c>
      <c r="J14" s="78"/>
      <c r="K14" s="80">
        <f>'LUSD-Export PF'!J14</f>
        <v>0</v>
      </c>
      <c r="L14" s="74">
        <f>'LUSD-Export PF'!K14</f>
        <v>0</v>
      </c>
      <c r="M14" s="78"/>
      <c r="N14" s="80">
        <f>'LUSD-Export PF'!M14</f>
        <v>0</v>
      </c>
      <c r="O14" s="74">
        <f>'LUSD-Export PF'!N14</f>
        <v>0</v>
      </c>
      <c r="P14" s="78"/>
      <c r="Q14" s="80">
        <f>'LUSD-Export PF'!P14</f>
        <v>0</v>
      </c>
      <c r="R14" s="74">
        <f>'LUSD-Export PF'!Q14</f>
        <v>0</v>
      </c>
      <c r="S14" s="78">
        <f>'LUSD-Export PF'!S14</f>
        <v>0</v>
      </c>
    </row>
    <row r="15" spans="1:27" x14ac:dyDescent="0.3">
      <c r="A15" s="77">
        <f>'LUSD-Export PF'!B15</f>
        <v>0</v>
      </c>
      <c r="B15" s="5">
        <f>'LUSD-Export PF'!A15</f>
        <v>0</v>
      </c>
      <c r="C15" s="74">
        <f>'LUSD-Export PF'!C15</f>
        <v>0</v>
      </c>
      <c r="D15" s="78"/>
      <c r="E15" s="80">
        <f>'LUSD-Export PF'!D15</f>
        <v>0</v>
      </c>
      <c r="F15" s="74">
        <f>'LUSD-Export PF'!E15</f>
        <v>0</v>
      </c>
      <c r="G15" s="78"/>
      <c r="H15" s="80">
        <f>'LUSD-Export PF'!G15</f>
        <v>0</v>
      </c>
      <c r="I15" s="74">
        <f>'LUSD-Export PF'!H15</f>
        <v>0</v>
      </c>
      <c r="J15" s="78"/>
      <c r="K15" s="80">
        <f>'LUSD-Export PF'!J15</f>
        <v>0</v>
      </c>
      <c r="L15" s="74">
        <f>'LUSD-Export PF'!K15</f>
        <v>0</v>
      </c>
      <c r="M15" s="78"/>
      <c r="N15" s="80">
        <f>'LUSD-Export PF'!M15</f>
        <v>0</v>
      </c>
      <c r="O15" s="74">
        <f>'LUSD-Export PF'!N15</f>
        <v>0</v>
      </c>
      <c r="P15" s="78"/>
      <c r="Q15" s="80">
        <f>'LUSD-Export PF'!P15</f>
        <v>0</v>
      </c>
      <c r="R15" s="74">
        <f>'LUSD-Export PF'!Q15</f>
        <v>0</v>
      </c>
      <c r="S15" s="78">
        <f>'LUSD-Export PF'!S15</f>
        <v>0</v>
      </c>
    </row>
    <row r="16" spans="1:27" x14ac:dyDescent="0.3">
      <c r="A16" s="77">
        <f>'LUSD-Export PF'!B16</f>
        <v>0</v>
      </c>
      <c r="B16" s="5">
        <f>'LUSD-Export PF'!A16</f>
        <v>0</v>
      </c>
      <c r="C16" s="74">
        <f>'LUSD-Export PF'!C16</f>
        <v>0</v>
      </c>
      <c r="D16" s="78"/>
      <c r="E16" s="80">
        <f>'LUSD-Export PF'!D16</f>
        <v>0</v>
      </c>
      <c r="F16" s="74">
        <f>'LUSD-Export PF'!E16</f>
        <v>0</v>
      </c>
      <c r="G16" s="78"/>
      <c r="H16" s="80">
        <f>'LUSD-Export PF'!G16</f>
        <v>0</v>
      </c>
      <c r="I16" s="74">
        <f>'LUSD-Export PF'!H16</f>
        <v>0</v>
      </c>
      <c r="J16" s="78"/>
      <c r="K16" s="80">
        <f>'LUSD-Export PF'!J16</f>
        <v>0</v>
      </c>
      <c r="L16" s="74">
        <f>'LUSD-Export PF'!K16</f>
        <v>0</v>
      </c>
      <c r="M16" s="78"/>
      <c r="N16" s="80">
        <f>'LUSD-Export PF'!M16</f>
        <v>0</v>
      </c>
      <c r="O16" s="74">
        <f>'LUSD-Export PF'!N16</f>
        <v>0</v>
      </c>
      <c r="P16" s="78"/>
      <c r="Q16" s="80">
        <f>'LUSD-Export PF'!P16</f>
        <v>0</v>
      </c>
      <c r="R16" s="74">
        <f>'LUSD-Export PF'!Q16</f>
        <v>0</v>
      </c>
      <c r="S16" s="78">
        <f>'LUSD-Export PF'!S16</f>
        <v>0</v>
      </c>
    </row>
    <row r="17" spans="1:19" x14ac:dyDescent="0.3">
      <c r="A17" s="77">
        <f>'LUSD-Export PF'!B17</f>
        <v>0</v>
      </c>
      <c r="B17" s="5">
        <f>'LUSD-Export PF'!A17</f>
        <v>0</v>
      </c>
      <c r="C17" s="74">
        <f>'LUSD-Export PF'!C17</f>
        <v>0</v>
      </c>
      <c r="D17" s="78"/>
      <c r="E17" s="80">
        <f>'LUSD-Export PF'!D17</f>
        <v>0</v>
      </c>
      <c r="F17" s="74">
        <f>'LUSD-Export PF'!E17</f>
        <v>0</v>
      </c>
      <c r="G17" s="78"/>
      <c r="H17" s="80">
        <f>'LUSD-Export PF'!G17</f>
        <v>0</v>
      </c>
      <c r="I17" s="74">
        <f>'LUSD-Export PF'!H17</f>
        <v>0</v>
      </c>
      <c r="J17" s="78"/>
      <c r="K17" s="80">
        <f>'LUSD-Export PF'!J17</f>
        <v>0</v>
      </c>
      <c r="L17" s="74">
        <f>'LUSD-Export PF'!K17</f>
        <v>0</v>
      </c>
      <c r="M17" s="78"/>
      <c r="N17" s="80">
        <f>'LUSD-Export PF'!M17</f>
        <v>0</v>
      </c>
      <c r="O17" s="74">
        <f>'LUSD-Export PF'!N17</f>
        <v>0</v>
      </c>
      <c r="P17" s="78"/>
      <c r="Q17" s="80">
        <f>'LUSD-Export PF'!P17</f>
        <v>0</v>
      </c>
      <c r="R17" s="74">
        <f>'LUSD-Export PF'!Q17</f>
        <v>0</v>
      </c>
      <c r="S17" s="78">
        <f>'LUSD-Export PF'!S17</f>
        <v>0</v>
      </c>
    </row>
    <row r="18" spans="1:19" x14ac:dyDescent="0.3">
      <c r="A18" s="77">
        <f>'LUSD-Export PF'!B18</f>
        <v>0</v>
      </c>
      <c r="B18" s="5">
        <f>'LUSD-Export PF'!A18</f>
        <v>0</v>
      </c>
      <c r="C18" s="74">
        <f>'LUSD-Export PF'!C18</f>
        <v>0</v>
      </c>
      <c r="D18" s="78"/>
      <c r="E18" s="80">
        <f>'LUSD-Export PF'!D18</f>
        <v>0</v>
      </c>
      <c r="F18" s="74">
        <f>'LUSD-Export PF'!E18</f>
        <v>0</v>
      </c>
      <c r="G18" s="78"/>
      <c r="H18" s="80">
        <f>'LUSD-Export PF'!G18</f>
        <v>0</v>
      </c>
      <c r="I18" s="74">
        <f>'LUSD-Export PF'!H18</f>
        <v>0</v>
      </c>
      <c r="J18" s="78"/>
      <c r="K18" s="80">
        <f>'LUSD-Export PF'!J18</f>
        <v>0</v>
      </c>
      <c r="L18" s="74">
        <f>'LUSD-Export PF'!K18</f>
        <v>0</v>
      </c>
      <c r="M18" s="78"/>
      <c r="N18" s="80">
        <f>'LUSD-Export PF'!M18</f>
        <v>0</v>
      </c>
      <c r="O18" s="74">
        <f>'LUSD-Export PF'!N18</f>
        <v>0</v>
      </c>
      <c r="P18" s="78"/>
      <c r="Q18" s="80">
        <f>'LUSD-Export PF'!P18</f>
        <v>0</v>
      </c>
      <c r="R18" s="74">
        <f>'LUSD-Export PF'!Q18</f>
        <v>0</v>
      </c>
      <c r="S18" s="78">
        <f>'LUSD-Export PF'!S18</f>
        <v>0</v>
      </c>
    </row>
    <row r="19" spans="1:19" x14ac:dyDescent="0.3">
      <c r="A19" s="77">
        <f>'LUSD-Export PF'!B19</f>
        <v>0</v>
      </c>
      <c r="B19" s="5">
        <f>'LUSD-Export PF'!A19</f>
        <v>0</v>
      </c>
      <c r="C19" s="74">
        <f>'LUSD-Export PF'!C19</f>
        <v>0</v>
      </c>
      <c r="D19" s="78"/>
      <c r="E19" s="80">
        <f>'LUSD-Export PF'!D19</f>
        <v>0</v>
      </c>
      <c r="F19" s="74">
        <f>'LUSD-Export PF'!E19</f>
        <v>0</v>
      </c>
      <c r="G19" s="78"/>
      <c r="H19" s="80">
        <f>'LUSD-Export PF'!G19</f>
        <v>0</v>
      </c>
      <c r="I19" s="74">
        <f>'LUSD-Export PF'!H19</f>
        <v>0</v>
      </c>
      <c r="J19" s="78"/>
      <c r="K19" s="80">
        <f>'LUSD-Export PF'!J19</f>
        <v>0</v>
      </c>
      <c r="L19" s="74">
        <f>'LUSD-Export PF'!K19</f>
        <v>0</v>
      </c>
      <c r="M19" s="78"/>
      <c r="N19" s="80">
        <f>'LUSD-Export PF'!M19</f>
        <v>0</v>
      </c>
      <c r="O19" s="74">
        <f>'LUSD-Export PF'!N19</f>
        <v>0</v>
      </c>
      <c r="P19" s="78"/>
      <c r="Q19" s="80">
        <f>'LUSD-Export PF'!P19</f>
        <v>0</v>
      </c>
      <c r="R19" s="74">
        <f>'LUSD-Export PF'!Q19</f>
        <v>0</v>
      </c>
      <c r="S19" s="78">
        <f>'LUSD-Export PF'!S19</f>
        <v>0</v>
      </c>
    </row>
    <row r="20" spans="1:19" x14ac:dyDescent="0.3">
      <c r="A20" s="77">
        <f>'LUSD-Export PF'!B20</f>
        <v>0</v>
      </c>
      <c r="B20" s="5">
        <f>'LUSD-Export PF'!A20</f>
        <v>0</v>
      </c>
      <c r="C20" s="74">
        <f>'LUSD-Export PF'!C20</f>
        <v>0</v>
      </c>
      <c r="D20" s="78"/>
      <c r="E20" s="80">
        <f>'LUSD-Export PF'!D20</f>
        <v>0</v>
      </c>
      <c r="F20" s="74">
        <f>'LUSD-Export PF'!E20</f>
        <v>0</v>
      </c>
      <c r="G20" s="78"/>
      <c r="H20" s="80">
        <f>'LUSD-Export PF'!G20</f>
        <v>0</v>
      </c>
      <c r="I20" s="74">
        <f>'LUSD-Export PF'!H20</f>
        <v>0</v>
      </c>
      <c r="J20" s="78"/>
      <c r="K20" s="80">
        <f>'LUSD-Export PF'!J20</f>
        <v>0</v>
      </c>
      <c r="L20" s="74">
        <f>'LUSD-Export PF'!K20</f>
        <v>0</v>
      </c>
      <c r="M20" s="78"/>
      <c r="N20" s="80">
        <f>'LUSD-Export PF'!M20</f>
        <v>0</v>
      </c>
      <c r="O20" s="74">
        <f>'LUSD-Export PF'!N20</f>
        <v>0</v>
      </c>
      <c r="P20" s="78"/>
      <c r="Q20" s="80">
        <f>'LUSD-Export PF'!P20</f>
        <v>0</v>
      </c>
      <c r="R20" s="74">
        <f>'LUSD-Export PF'!Q20</f>
        <v>0</v>
      </c>
      <c r="S20" s="78">
        <f>'LUSD-Export PF'!S20</f>
        <v>0</v>
      </c>
    </row>
    <row r="21" spans="1:19" x14ac:dyDescent="0.3">
      <c r="A21" s="77">
        <f>'LUSD-Export PF'!B21</f>
        <v>0</v>
      </c>
      <c r="B21" s="5">
        <f>'LUSD-Export PF'!A21</f>
        <v>0</v>
      </c>
      <c r="C21" s="74">
        <f>'LUSD-Export PF'!C21</f>
        <v>0</v>
      </c>
      <c r="D21" s="78"/>
      <c r="E21" s="80">
        <f>'LUSD-Export PF'!D21</f>
        <v>0</v>
      </c>
      <c r="F21" s="74">
        <f>'LUSD-Export PF'!E21</f>
        <v>0</v>
      </c>
      <c r="G21" s="78"/>
      <c r="H21" s="80">
        <f>'LUSD-Export PF'!G21</f>
        <v>0</v>
      </c>
      <c r="I21" s="74">
        <f>'LUSD-Export PF'!H21</f>
        <v>0</v>
      </c>
      <c r="J21" s="78"/>
      <c r="K21" s="80">
        <f>'LUSD-Export PF'!J21</f>
        <v>0</v>
      </c>
      <c r="L21" s="74">
        <f>'LUSD-Export PF'!K21</f>
        <v>0</v>
      </c>
      <c r="M21" s="78"/>
      <c r="N21" s="80">
        <f>'LUSD-Export PF'!M21</f>
        <v>0</v>
      </c>
      <c r="O21" s="74">
        <f>'LUSD-Export PF'!N21</f>
        <v>0</v>
      </c>
      <c r="P21" s="78"/>
      <c r="Q21" s="80">
        <f>'LUSD-Export PF'!P21</f>
        <v>0</v>
      </c>
      <c r="R21" s="74">
        <f>'LUSD-Export PF'!Q21</f>
        <v>0</v>
      </c>
      <c r="S21" s="78">
        <f>'LUSD-Export PF'!S21</f>
        <v>0</v>
      </c>
    </row>
    <row r="22" spans="1:19" x14ac:dyDescent="0.3">
      <c r="A22" s="77">
        <f>'LUSD-Export PF'!B22</f>
        <v>0</v>
      </c>
      <c r="B22" s="5">
        <f>'LUSD-Export PF'!A22</f>
        <v>0</v>
      </c>
      <c r="C22" s="74">
        <f>'LUSD-Export PF'!C22</f>
        <v>0</v>
      </c>
      <c r="D22" s="78"/>
      <c r="E22" s="80">
        <f>'LUSD-Export PF'!D22</f>
        <v>0</v>
      </c>
      <c r="F22" s="74">
        <f>'LUSD-Export PF'!E22</f>
        <v>0</v>
      </c>
      <c r="G22" s="78"/>
      <c r="H22" s="80">
        <f>'LUSD-Export PF'!G22</f>
        <v>0</v>
      </c>
      <c r="I22" s="74">
        <f>'LUSD-Export PF'!H22</f>
        <v>0</v>
      </c>
      <c r="J22" s="78"/>
      <c r="K22" s="80">
        <f>'LUSD-Export PF'!J22</f>
        <v>0</v>
      </c>
      <c r="L22" s="74">
        <f>'LUSD-Export PF'!K22</f>
        <v>0</v>
      </c>
      <c r="M22" s="78"/>
      <c r="N22" s="80">
        <f>'LUSD-Export PF'!M22</f>
        <v>0</v>
      </c>
      <c r="O22" s="74">
        <f>'LUSD-Export PF'!N22</f>
        <v>0</v>
      </c>
      <c r="P22" s="78"/>
      <c r="Q22" s="80">
        <f>'LUSD-Export PF'!P22</f>
        <v>0</v>
      </c>
      <c r="R22" s="74">
        <f>'LUSD-Export PF'!Q22</f>
        <v>0</v>
      </c>
      <c r="S22" s="78">
        <f>'LUSD-Export PF'!S22</f>
        <v>0</v>
      </c>
    </row>
    <row r="23" spans="1:19" x14ac:dyDescent="0.3">
      <c r="A23" s="77">
        <f>'LUSD-Export PF'!B23</f>
        <v>0</v>
      </c>
      <c r="B23" s="5">
        <f>'LUSD-Export PF'!A23</f>
        <v>0</v>
      </c>
      <c r="C23" s="74">
        <f>'LUSD-Export PF'!C23</f>
        <v>0</v>
      </c>
      <c r="D23" s="78"/>
      <c r="E23" s="80">
        <f>'LUSD-Export PF'!D23</f>
        <v>0</v>
      </c>
      <c r="F23" s="74">
        <f>'LUSD-Export PF'!E23</f>
        <v>0</v>
      </c>
      <c r="G23" s="78"/>
      <c r="H23" s="80">
        <f>'LUSD-Export PF'!G23</f>
        <v>0</v>
      </c>
      <c r="I23" s="74">
        <f>'LUSD-Export PF'!H23</f>
        <v>0</v>
      </c>
      <c r="J23" s="78"/>
      <c r="K23" s="80">
        <f>'LUSD-Export PF'!J23</f>
        <v>0</v>
      </c>
      <c r="L23" s="74">
        <f>'LUSD-Export PF'!K23</f>
        <v>0</v>
      </c>
      <c r="M23" s="78"/>
      <c r="N23" s="80">
        <f>'LUSD-Export PF'!M23</f>
        <v>0</v>
      </c>
      <c r="O23" s="74">
        <f>'LUSD-Export PF'!N23</f>
        <v>0</v>
      </c>
      <c r="P23" s="78"/>
      <c r="Q23" s="80">
        <f>'LUSD-Export PF'!P23</f>
        <v>0</v>
      </c>
      <c r="R23" s="74">
        <f>'LUSD-Export PF'!Q23</f>
        <v>0</v>
      </c>
      <c r="S23" s="78">
        <f>'LUSD-Export PF'!S23</f>
        <v>0</v>
      </c>
    </row>
    <row r="24" spans="1:19" x14ac:dyDescent="0.3">
      <c r="A24" s="77">
        <f>'LUSD-Export PF'!B24</f>
        <v>0</v>
      </c>
      <c r="B24" s="5">
        <f>'LUSD-Export PF'!A24</f>
        <v>0</v>
      </c>
      <c r="C24" s="74">
        <f>'LUSD-Export PF'!C24</f>
        <v>0</v>
      </c>
      <c r="D24" s="78"/>
      <c r="E24" s="80">
        <f>'LUSD-Export PF'!D24</f>
        <v>0</v>
      </c>
      <c r="F24" s="74">
        <f>'LUSD-Export PF'!E24</f>
        <v>0</v>
      </c>
      <c r="G24" s="78"/>
      <c r="H24" s="80">
        <f>'LUSD-Export PF'!G24</f>
        <v>0</v>
      </c>
      <c r="I24" s="74">
        <f>'LUSD-Export PF'!H24</f>
        <v>0</v>
      </c>
      <c r="J24" s="78"/>
      <c r="K24" s="80">
        <f>'LUSD-Export PF'!J24</f>
        <v>0</v>
      </c>
      <c r="L24" s="74">
        <f>'LUSD-Export PF'!K24</f>
        <v>0</v>
      </c>
      <c r="M24" s="78"/>
      <c r="N24" s="80">
        <f>'LUSD-Export PF'!M24</f>
        <v>0</v>
      </c>
      <c r="O24" s="74">
        <f>'LUSD-Export PF'!N24</f>
        <v>0</v>
      </c>
      <c r="P24" s="78"/>
      <c r="Q24" s="80">
        <f>'LUSD-Export PF'!P24</f>
        <v>0</v>
      </c>
      <c r="R24" s="74">
        <f>'LUSD-Export PF'!Q24</f>
        <v>0</v>
      </c>
      <c r="S24" s="78">
        <f>'LUSD-Export PF'!S24</f>
        <v>0</v>
      </c>
    </row>
    <row r="25" spans="1:19" x14ac:dyDescent="0.3">
      <c r="A25" s="77">
        <f>'LUSD-Export PF'!B25</f>
        <v>0</v>
      </c>
      <c r="B25" s="5">
        <f>'LUSD-Export PF'!A25</f>
        <v>0</v>
      </c>
      <c r="C25" s="74">
        <f>'LUSD-Export PF'!C25</f>
        <v>0</v>
      </c>
      <c r="D25" s="78"/>
      <c r="E25" s="80">
        <f>'LUSD-Export PF'!D25</f>
        <v>0</v>
      </c>
      <c r="F25" s="74">
        <f>'LUSD-Export PF'!E25</f>
        <v>0</v>
      </c>
      <c r="G25" s="78"/>
      <c r="H25" s="80">
        <f>'LUSD-Export PF'!G25</f>
        <v>0</v>
      </c>
      <c r="I25" s="74">
        <f>'LUSD-Export PF'!H25</f>
        <v>0</v>
      </c>
      <c r="J25" s="78"/>
      <c r="K25" s="80">
        <f>'LUSD-Export PF'!J25</f>
        <v>0</v>
      </c>
      <c r="L25" s="74">
        <f>'LUSD-Export PF'!K25</f>
        <v>0</v>
      </c>
      <c r="M25" s="78"/>
      <c r="N25" s="80">
        <f>'LUSD-Export PF'!M25</f>
        <v>0</v>
      </c>
      <c r="O25" s="74">
        <f>'LUSD-Export PF'!N25</f>
        <v>0</v>
      </c>
      <c r="P25" s="78"/>
      <c r="Q25" s="80">
        <f>'LUSD-Export PF'!P25</f>
        <v>0</v>
      </c>
      <c r="R25" s="74">
        <f>'LUSD-Export PF'!Q25</f>
        <v>0</v>
      </c>
      <c r="S25" s="78">
        <f>'LUSD-Export PF'!S25</f>
        <v>0</v>
      </c>
    </row>
    <row r="26" spans="1:19" x14ac:dyDescent="0.3">
      <c r="A26" s="77">
        <f>'LUSD-Export PF'!B26</f>
        <v>0</v>
      </c>
      <c r="B26" s="5">
        <f>'LUSD-Export PF'!A26</f>
        <v>0</v>
      </c>
      <c r="C26" s="74">
        <f>'LUSD-Export PF'!C26</f>
        <v>0</v>
      </c>
      <c r="D26" s="78"/>
      <c r="E26" s="80">
        <f>'LUSD-Export PF'!D26</f>
        <v>0</v>
      </c>
      <c r="F26" s="74">
        <f>'LUSD-Export PF'!E26</f>
        <v>0</v>
      </c>
      <c r="G26" s="78"/>
      <c r="H26" s="80">
        <f>'LUSD-Export PF'!G26</f>
        <v>0</v>
      </c>
      <c r="I26" s="74">
        <f>'LUSD-Export PF'!H26</f>
        <v>0</v>
      </c>
      <c r="J26" s="78"/>
      <c r="K26" s="80">
        <f>'LUSD-Export PF'!J26</f>
        <v>0</v>
      </c>
      <c r="L26" s="74">
        <f>'LUSD-Export PF'!K26</f>
        <v>0</v>
      </c>
      <c r="M26" s="78"/>
      <c r="N26" s="80">
        <f>'LUSD-Export PF'!M26</f>
        <v>0</v>
      </c>
      <c r="O26" s="74">
        <f>'LUSD-Export PF'!N26</f>
        <v>0</v>
      </c>
      <c r="P26" s="78"/>
      <c r="Q26" s="80">
        <f>'LUSD-Export PF'!P26</f>
        <v>0</v>
      </c>
      <c r="R26" s="74">
        <f>'LUSD-Export PF'!Q26</f>
        <v>0</v>
      </c>
      <c r="S26" s="78">
        <f>'LUSD-Export PF'!S26</f>
        <v>0</v>
      </c>
    </row>
    <row r="27" spans="1:19" x14ac:dyDescent="0.3">
      <c r="A27" s="77">
        <f>'LUSD-Export PF'!B27</f>
        <v>0</v>
      </c>
      <c r="B27" s="5">
        <f>'LUSD-Export PF'!A27</f>
        <v>0</v>
      </c>
      <c r="C27" s="74">
        <f>'LUSD-Export PF'!C27</f>
        <v>0</v>
      </c>
      <c r="D27" s="78"/>
      <c r="E27" s="80">
        <f>'LUSD-Export PF'!D27</f>
        <v>0</v>
      </c>
      <c r="F27" s="74">
        <f>'LUSD-Export PF'!E27</f>
        <v>0</v>
      </c>
      <c r="G27" s="78"/>
      <c r="H27" s="80">
        <f>'LUSD-Export PF'!G27</f>
        <v>0</v>
      </c>
      <c r="I27" s="74">
        <f>'LUSD-Export PF'!H27</f>
        <v>0</v>
      </c>
      <c r="J27" s="78"/>
      <c r="K27" s="80">
        <f>'LUSD-Export PF'!J27</f>
        <v>0</v>
      </c>
      <c r="L27" s="74">
        <f>'LUSD-Export PF'!K27</f>
        <v>0</v>
      </c>
      <c r="M27" s="78"/>
      <c r="N27" s="80">
        <f>'LUSD-Export PF'!M27</f>
        <v>0</v>
      </c>
      <c r="O27" s="74">
        <f>'LUSD-Export PF'!N27</f>
        <v>0</v>
      </c>
      <c r="P27" s="78"/>
      <c r="Q27" s="80">
        <f>'LUSD-Export PF'!P27</f>
        <v>0</v>
      </c>
      <c r="R27" s="74">
        <f>'LUSD-Export PF'!Q27</f>
        <v>0</v>
      </c>
      <c r="S27" s="78">
        <f>'LUSD-Export PF'!S27</f>
        <v>0</v>
      </c>
    </row>
    <row r="28" spans="1:19" x14ac:dyDescent="0.3">
      <c r="A28" s="77">
        <f>'LUSD-Export PF'!B28</f>
        <v>0</v>
      </c>
      <c r="B28" s="5">
        <f>'LUSD-Export PF'!A28</f>
        <v>0</v>
      </c>
      <c r="C28" s="74">
        <f>'LUSD-Export PF'!C28</f>
        <v>0</v>
      </c>
      <c r="D28" s="78"/>
      <c r="E28" s="80">
        <f>'LUSD-Export PF'!D28</f>
        <v>0</v>
      </c>
      <c r="F28" s="74">
        <f>'LUSD-Export PF'!E28</f>
        <v>0</v>
      </c>
      <c r="G28" s="78"/>
      <c r="H28" s="80">
        <f>'LUSD-Export PF'!G28</f>
        <v>0</v>
      </c>
      <c r="I28" s="74">
        <f>'LUSD-Export PF'!H28</f>
        <v>0</v>
      </c>
      <c r="J28" s="78"/>
      <c r="K28" s="80">
        <f>'LUSD-Export PF'!J28</f>
        <v>0</v>
      </c>
      <c r="L28" s="74">
        <f>'LUSD-Export PF'!K28</f>
        <v>0</v>
      </c>
      <c r="M28" s="78"/>
      <c r="N28" s="80">
        <f>'LUSD-Export PF'!M28</f>
        <v>0</v>
      </c>
      <c r="O28" s="74">
        <f>'LUSD-Export PF'!N28</f>
        <v>0</v>
      </c>
      <c r="P28" s="78"/>
      <c r="Q28" s="80">
        <f>'LUSD-Export PF'!P28</f>
        <v>0</v>
      </c>
      <c r="R28" s="74">
        <f>'LUSD-Export PF'!Q28</f>
        <v>0</v>
      </c>
      <c r="S28" s="78">
        <f>'LUSD-Export PF'!S28</f>
        <v>0</v>
      </c>
    </row>
    <row r="29" spans="1:19" x14ac:dyDescent="0.3">
      <c r="A29" s="77">
        <f>'LUSD-Export PF'!B29</f>
        <v>0</v>
      </c>
      <c r="B29" s="5">
        <f>'LUSD-Export PF'!A29</f>
        <v>0</v>
      </c>
      <c r="C29" s="74">
        <f>'LUSD-Export PF'!C29</f>
        <v>0</v>
      </c>
      <c r="D29" s="78"/>
      <c r="E29" s="80">
        <f>'LUSD-Export PF'!D29</f>
        <v>0</v>
      </c>
      <c r="F29" s="74">
        <f>'LUSD-Export PF'!E29</f>
        <v>0</v>
      </c>
      <c r="G29" s="78"/>
      <c r="H29" s="80">
        <f>'LUSD-Export PF'!G29</f>
        <v>0</v>
      </c>
      <c r="I29" s="74">
        <f>'LUSD-Export PF'!H29</f>
        <v>0</v>
      </c>
      <c r="J29" s="78"/>
      <c r="K29" s="80">
        <f>'LUSD-Export PF'!J29</f>
        <v>0</v>
      </c>
      <c r="L29" s="74">
        <f>'LUSD-Export PF'!K29</f>
        <v>0</v>
      </c>
      <c r="M29" s="78"/>
      <c r="N29" s="80">
        <f>'LUSD-Export PF'!M29</f>
        <v>0</v>
      </c>
      <c r="O29" s="74">
        <f>'LUSD-Export PF'!N29</f>
        <v>0</v>
      </c>
      <c r="P29" s="78"/>
      <c r="Q29" s="80">
        <f>'LUSD-Export PF'!P29</f>
        <v>0</v>
      </c>
      <c r="R29" s="74">
        <f>'LUSD-Export PF'!Q29</f>
        <v>0</v>
      </c>
      <c r="S29" s="78">
        <f>'LUSD-Export PF'!S29</f>
        <v>0</v>
      </c>
    </row>
    <row r="30" spans="1:19" x14ac:dyDescent="0.3">
      <c r="A30" s="77">
        <f>'LUSD-Export PF'!B30</f>
        <v>0</v>
      </c>
      <c r="B30" s="5">
        <f>'LUSD-Export PF'!A30</f>
        <v>0</v>
      </c>
      <c r="C30" s="74">
        <f>'LUSD-Export PF'!C30</f>
        <v>0</v>
      </c>
      <c r="D30" s="78"/>
      <c r="E30" s="80">
        <f>'LUSD-Export PF'!D30</f>
        <v>0</v>
      </c>
      <c r="F30" s="74">
        <f>'LUSD-Export PF'!E30</f>
        <v>0</v>
      </c>
      <c r="G30" s="78"/>
      <c r="H30" s="80">
        <f>'LUSD-Export PF'!G30</f>
        <v>0</v>
      </c>
      <c r="I30" s="74">
        <f>'LUSD-Export PF'!H30</f>
        <v>0</v>
      </c>
      <c r="J30" s="78"/>
      <c r="K30" s="80">
        <f>'LUSD-Export PF'!J30</f>
        <v>0</v>
      </c>
      <c r="L30" s="74">
        <f>'LUSD-Export PF'!K30</f>
        <v>0</v>
      </c>
      <c r="M30" s="78"/>
      <c r="N30" s="80">
        <f>'LUSD-Export PF'!M30</f>
        <v>0</v>
      </c>
      <c r="O30" s="74">
        <f>'LUSD-Export PF'!N30</f>
        <v>0</v>
      </c>
      <c r="P30" s="78"/>
      <c r="Q30" s="80">
        <f>'LUSD-Export PF'!P30</f>
        <v>0</v>
      </c>
      <c r="R30" s="74">
        <f>'LUSD-Export PF'!Q30</f>
        <v>0</v>
      </c>
      <c r="S30" s="78">
        <f>'LUSD-Export PF'!S30</f>
        <v>0</v>
      </c>
    </row>
    <row r="31" spans="1:19" x14ac:dyDescent="0.3">
      <c r="A31" s="77">
        <f>'LUSD-Export PF'!B31</f>
        <v>0</v>
      </c>
      <c r="B31" s="5">
        <f>'LUSD-Export PF'!A31</f>
        <v>0</v>
      </c>
      <c r="C31" s="74">
        <f>'LUSD-Export PF'!C31</f>
        <v>0</v>
      </c>
      <c r="D31" s="78"/>
      <c r="E31" s="80">
        <f>'LUSD-Export PF'!D31</f>
        <v>0</v>
      </c>
      <c r="F31" s="74">
        <f>'LUSD-Export PF'!E31</f>
        <v>0</v>
      </c>
      <c r="G31" s="78"/>
      <c r="H31" s="80">
        <f>'LUSD-Export PF'!G31</f>
        <v>0</v>
      </c>
      <c r="I31" s="74">
        <f>'LUSD-Export PF'!H31</f>
        <v>0</v>
      </c>
      <c r="J31" s="78"/>
      <c r="K31" s="80">
        <f>'LUSD-Export PF'!J31</f>
        <v>0</v>
      </c>
      <c r="L31" s="74">
        <f>'LUSD-Export PF'!K31</f>
        <v>0</v>
      </c>
      <c r="M31" s="78"/>
      <c r="N31" s="80">
        <f>'LUSD-Export PF'!M31</f>
        <v>0</v>
      </c>
      <c r="O31" s="74">
        <f>'LUSD-Export PF'!N31</f>
        <v>0</v>
      </c>
      <c r="P31" s="78"/>
      <c r="Q31" s="80">
        <f>'LUSD-Export PF'!P31</f>
        <v>0</v>
      </c>
      <c r="R31" s="74">
        <f>'LUSD-Export PF'!Q31</f>
        <v>0</v>
      </c>
      <c r="S31" s="78">
        <f>'LUSD-Export PF'!S31</f>
        <v>0</v>
      </c>
    </row>
    <row r="32" spans="1:19" x14ac:dyDescent="0.3">
      <c r="A32" s="77">
        <f>'LUSD-Export PF'!B32</f>
        <v>0</v>
      </c>
      <c r="B32" s="5">
        <f>'LUSD-Export PF'!A32</f>
        <v>0</v>
      </c>
      <c r="C32" s="74">
        <f>'LUSD-Export PF'!C32</f>
        <v>0</v>
      </c>
      <c r="D32" s="78"/>
      <c r="E32" s="80">
        <f>'LUSD-Export PF'!D32</f>
        <v>0</v>
      </c>
      <c r="F32" s="74">
        <f>'LUSD-Export PF'!E32</f>
        <v>0</v>
      </c>
      <c r="G32" s="78"/>
      <c r="H32" s="80">
        <f>'LUSD-Export PF'!G32</f>
        <v>0</v>
      </c>
      <c r="I32" s="74">
        <f>'LUSD-Export PF'!H32</f>
        <v>0</v>
      </c>
      <c r="J32" s="78"/>
      <c r="K32" s="80">
        <f>'LUSD-Export PF'!J32</f>
        <v>0</v>
      </c>
      <c r="L32" s="74">
        <f>'LUSD-Export PF'!K32</f>
        <v>0</v>
      </c>
      <c r="M32" s="78"/>
      <c r="N32" s="80">
        <f>'LUSD-Export PF'!M32</f>
        <v>0</v>
      </c>
      <c r="O32" s="74">
        <f>'LUSD-Export PF'!N32</f>
        <v>0</v>
      </c>
      <c r="P32" s="78"/>
      <c r="Q32" s="80">
        <f>'LUSD-Export PF'!P32</f>
        <v>0</v>
      </c>
      <c r="R32" s="74">
        <f>'LUSD-Export PF'!Q32</f>
        <v>0</v>
      </c>
      <c r="S32" s="78">
        <f>'LUSD-Export PF'!S32</f>
        <v>0</v>
      </c>
    </row>
    <row r="33" spans="1:19" x14ac:dyDescent="0.3">
      <c r="A33" s="77">
        <f>'LUSD-Export PF'!B33</f>
        <v>0</v>
      </c>
      <c r="B33" s="5">
        <f>'LUSD-Export PF'!A33</f>
        <v>0</v>
      </c>
      <c r="C33" s="74">
        <f>'LUSD-Export PF'!C33</f>
        <v>0</v>
      </c>
      <c r="D33" s="78"/>
      <c r="E33" s="80">
        <f>'LUSD-Export PF'!D33</f>
        <v>0</v>
      </c>
      <c r="F33" s="74">
        <f>'LUSD-Export PF'!E33</f>
        <v>0</v>
      </c>
      <c r="G33" s="78"/>
      <c r="H33" s="80">
        <f>'LUSD-Export PF'!G33</f>
        <v>0</v>
      </c>
      <c r="I33" s="74">
        <f>'LUSD-Export PF'!H33</f>
        <v>0</v>
      </c>
      <c r="J33" s="78"/>
      <c r="K33" s="80">
        <f>'LUSD-Export PF'!J33</f>
        <v>0</v>
      </c>
      <c r="L33" s="74">
        <f>'LUSD-Export PF'!K33</f>
        <v>0</v>
      </c>
      <c r="M33" s="78"/>
      <c r="N33" s="80">
        <f>'LUSD-Export PF'!M33</f>
        <v>0</v>
      </c>
      <c r="O33" s="74">
        <f>'LUSD-Export PF'!N33</f>
        <v>0</v>
      </c>
      <c r="P33" s="78"/>
      <c r="Q33" s="80">
        <f>'LUSD-Export PF'!P33</f>
        <v>0</v>
      </c>
      <c r="R33" s="74">
        <f>'LUSD-Export PF'!Q33</f>
        <v>0</v>
      </c>
      <c r="S33" s="78">
        <f>'LUSD-Export PF'!S33</f>
        <v>0</v>
      </c>
    </row>
    <row r="34" spans="1:19" x14ac:dyDescent="0.3">
      <c r="A34" s="77">
        <f>'LUSD-Export PF'!B34</f>
        <v>0</v>
      </c>
      <c r="B34" s="5">
        <f>'LUSD-Export PF'!A34</f>
        <v>0</v>
      </c>
      <c r="C34" s="74">
        <f>'LUSD-Export PF'!C34</f>
        <v>0</v>
      </c>
      <c r="D34" s="78"/>
      <c r="E34" s="80">
        <f>'LUSD-Export PF'!D34</f>
        <v>0</v>
      </c>
      <c r="F34" s="74">
        <f>'LUSD-Export PF'!E34</f>
        <v>0</v>
      </c>
      <c r="G34" s="78"/>
      <c r="H34" s="80">
        <f>'LUSD-Export PF'!G34</f>
        <v>0</v>
      </c>
      <c r="I34" s="74">
        <f>'LUSD-Export PF'!H34</f>
        <v>0</v>
      </c>
      <c r="J34" s="78"/>
      <c r="K34" s="80">
        <f>'LUSD-Export PF'!J34</f>
        <v>0</v>
      </c>
      <c r="L34" s="74">
        <f>'LUSD-Export PF'!K34</f>
        <v>0</v>
      </c>
      <c r="M34" s="78"/>
      <c r="N34" s="80">
        <f>'LUSD-Export PF'!M34</f>
        <v>0</v>
      </c>
      <c r="O34" s="74">
        <f>'LUSD-Export PF'!N34</f>
        <v>0</v>
      </c>
      <c r="P34" s="78"/>
      <c r="Q34" s="80">
        <f>'LUSD-Export PF'!P34</f>
        <v>0</v>
      </c>
      <c r="R34" s="74">
        <f>'LUSD-Export PF'!Q34</f>
        <v>0</v>
      </c>
      <c r="S34" s="78">
        <f>'LUSD-Export PF'!S34</f>
        <v>0</v>
      </c>
    </row>
    <row r="35" spans="1:19" x14ac:dyDescent="0.3">
      <c r="A35" s="77">
        <f>'LUSD-Export PF'!B35</f>
        <v>0</v>
      </c>
      <c r="B35" s="5">
        <f>'LUSD-Export PF'!A35</f>
        <v>0</v>
      </c>
      <c r="C35" s="74">
        <f>'LUSD-Export PF'!C35</f>
        <v>0</v>
      </c>
      <c r="D35" s="78"/>
      <c r="E35" s="80">
        <f>'LUSD-Export PF'!D35</f>
        <v>0</v>
      </c>
      <c r="F35" s="74">
        <f>'LUSD-Export PF'!E35</f>
        <v>0</v>
      </c>
      <c r="G35" s="78"/>
      <c r="H35" s="80">
        <f>'LUSD-Export PF'!G35</f>
        <v>0</v>
      </c>
      <c r="I35" s="74">
        <f>'LUSD-Export PF'!H35</f>
        <v>0</v>
      </c>
      <c r="J35" s="78"/>
      <c r="K35" s="80">
        <f>'LUSD-Export PF'!J35</f>
        <v>0</v>
      </c>
      <c r="L35" s="74">
        <f>'LUSD-Export PF'!K35</f>
        <v>0</v>
      </c>
      <c r="M35" s="78"/>
      <c r="N35" s="80">
        <f>'LUSD-Export PF'!M35</f>
        <v>0</v>
      </c>
      <c r="O35" s="74">
        <f>'LUSD-Export PF'!N35</f>
        <v>0</v>
      </c>
      <c r="P35" s="78"/>
      <c r="Q35" s="80">
        <f>'LUSD-Export PF'!P35</f>
        <v>0</v>
      </c>
      <c r="R35" s="74">
        <f>'LUSD-Export PF'!Q35</f>
        <v>0</v>
      </c>
      <c r="S35" s="78">
        <f>'LUSD-Export PF'!S35</f>
        <v>0</v>
      </c>
    </row>
    <row r="36" spans="1:19" x14ac:dyDescent="0.3">
      <c r="A36" s="77">
        <f>'LUSD-Export PF'!B36</f>
        <v>0</v>
      </c>
      <c r="B36" s="5">
        <f>'LUSD-Export PF'!A36</f>
        <v>0</v>
      </c>
      <c r="C36" s="74">
        <f>'LUSD-Export PF'!C36</f>
        <v>0</v>
      </c>
      <c r="D36" s="78"/>
      <c r="E36" s="80">
        <f>'LUSD-Export PF'!D36</f>
        <v>0</v>
      </c>
      <c r="F36" s="74">
        <f>'LUSD-Export PF'!E36</f>
        <v>0</v>
      </c>
      <c r="G36" s="78"/>
      <c r="H36" s="80">
        <f>'LUSD-Export PF'!G36</f>
        <v>0</v>
      </c>
      <c r="I36" s="74">
        <f>'LUSD-Export PF'!H36</f>
        <v>0</v>
      </c>
      <c r="J36" s="78"/>
      <c r="K36" s="80">
        <f>'LUSD-Export PF'!J36</f>
        <v>0</v>
      </c>
      <c r="L36" s="74">
        <f>'LUSD-Export PF'!K36</f>
        <v>0</v>
      </c>
      <c r="M36" s="78"/>
      <c r="N36" s="80">
        <f>'LUSD-Export PF'!M36</f>
        <v>0</v>
      </c>
      <c r="O36" s="74">
        <f>'LUSD-Export PF'!N36</f>
        <v>0</v>
      </c>
      <c r="P36" s="78"/>
      <c r="Q36" s="80">
        <f>'LUSD-Export PF'!P36</f>
        <v>0</v>
      </c>
      <c r="R36" s="74">
        <f>'LUSD-Export PF'!Q36</f>
        <v>0</v>
      </c>
      <c r="S36" s="78">
        <f>'LUSD-Export PF'!S36</f>
        <v>0</v>
      </c>
    </row>
    <row r="37" spans="1:19" x14ac:dyDescent="0.3">
      <c r="A37" s="77">
        <f>'LUSD-Export PF'!B37</f>
        <v>0</v>
      </c>
      <c r="B37" s="5">
        <f>'LUSD-Export PF'!A37</f>
        <v>0</v>
      </c>
      <c r="C37" s="74">
        <f>'LUSD-Export PF'!C37</f>
        <v>0</v>
      </c>
      <c r="D37" s="78"/>
      <c r="E37" s="80">
        <f>'LUSD-Export PF'!D37</f>
        <v>0</v>
      </c>
      <c r="F37" s="74">
        <f>'LUSD-Export PF'!E37</f>
        <v>0</v>
      </c>
      <c r="G37" s="78"/>
      <c r="H37" s="80">
        <f>'LUSD-Export PF'!G37</f>
        <v>0</v>
      </c>
      <c r="I37" s="74">
        <f>'LUSD-Export PF'!H37</f>
        <v>0</v>
      </c>
      <c r="J37" s="78"/>
      <c r="K37" s="80">
        <f>'LUSD-Export PF'!J37</f>
        <v>0</v>
      </c>
      <c r="L37" s="74">
        <f>'LUSD-Export PF'!K37</f>
        <v>0</v>
      </c>
      <c r="M37" s="78"/>
      <c r="N37" s="80">
        <f>'LUSD-Export PF'!M37</f>
        <v>0</v>
      </c>
      <c r="O37" s="74">
        <f>'LUSD-Export PF'!N37</f>
        <v>0</v>
      </c>
      <c r="P37" s="78"/>
      <c r="Q37" s="80">
        <f>'LUSD-Export PF'!P37</f>
        <v>0</v>
      </c>
      <c r="R37" s="74">
        <f>'LUSD-Export PF'!Q37</f>
        <v>0</v>
      </c>
      <c r="S37" s="78">
        <f>'LUSD-Export PF'!S37</f>
        <v>0</v>
      </c>
    </row>
    <row r="38" spans="1:19" x14ac:dyDescent="0.3">
      <c r="A38" s="77">
        <f>'LUSD-Export PF'!B38</f>
        <v>0</v>
      </c>
      <c r="B38" s="5">
        <f>'LUSD-Export PF'!A38</f>
        <v>0</v>
      </c>
      <c r="C38" s="74">
        <f>'LUSD-Export PF'!C38</f>
        <v>0</v>
      </c>
      <c r="D38" s="78"/>
      <c r="E38" s="80">
        <f>'LUSD-Export PF'!D38</f>
        <v>0</v>
      </c>
      <c r="F38" s="74">
        <f>'LUSD-Export PF'!E38</f>
        <v>0</v>
      </c>
      <c r="G38" s="78"/>
      <c r="H38" s="80">
        <f>'LUSD-Export PF'!G38</f>
        <v>0</v>
      </c>
      <c r="I38" s="74">
        <f>'LUSD-Export PF'!H38</f>
        <v>0</v>
      </c>
      <c r="J38" s="78"/>
      <c r="K38" s="80">
        <f>'LUSD-Export PF'!J38</f>
        <v>0</v>
      </c>
      <c r="L38" s="74">
        <f>'LUSD-Export PF'!K38</f>
        <v>0</v>
      </c>
      <c r="M38" s="78"/>
      <c r="N38" s="80">
        <f>'LUSD-Export PF'!M38</f>
        <v>0</v>
      </c>
      <c r="O38" s="74">
        <f>'LUSD-Export PF'!N38</f>
        <v>0</v>
      </c>
      <c r="P38" s="78"/>
      <c r="Q38" s="80">
        <f>'LUSD-Export PF'!P38</f>
        <v>0</v>
      </c>
      <c r="R38" s="74">
        <f>'LUSD-Export PF'!Q38</f>
        <v>0</v>
      </c>
      <c r="S38" s="78">
        <f>'LUSD-Export PF'!S38</f>
        <v>0</v>
      </c>
    </row>
    <row r="39" spans="1:19" x14ac:dyDescent="0.3">
      <c r="A39" s="77">
        <f>'LUSD-Export PF'!B39</f>
        <v>0</v>
      </c>
      <c r="B39" s="5">
        <f>'LUSD-Export PF'!A39</f>
        <v>0</v>
      </c>
      <c r="C39" s="74">
        <f>'LUSD-Export PF'!C39</f>
        <v>0</v>
      </c>
      <c r="D39" s="78"/>
      <c r="E39" s="80">
        <f>'LUSD-Export PF'!D39</f>
        <v>0</v>
      </c>
      <c r="F39" s="74">
        <f>'LUSD-Export PF'!E39</f>
        <v>0</v>
      </c>
      <c r="G39" s="78"/>
      <c r="H39" s="80">
        <f>'LUSD-Export PF'!G39</f>
        <v>0</v>
      </c>
      <c r="I39" s="74">
        <f>'LUSD-Export PF'!H39</f>
        <v>0</v>
      </c>
      <c r="J39" s="78"/>
      <c r="K39" s="80">
        <f>'LUSD-Export PF'!J39</f>
        <v>0</v>
      </c>
      <c r="L39" s="74">
        <f>'LUSD-Export PF'!K39</f>
        <v>0</v>
      </c>
      <c r="M39" s="78"/>
      <c r="N39" s="80">
        <f>'LUSD-Export PF'!M39</f>
        <v>0</v>
      </c>
      <c r="O39" s="74">
        <f>'LUSD-Export PF'!N39</f>
        <v>0</v>
      </c>
      <c r="P39" s="78"/>
      <c r="Q39" s="80">
        <f>'LUSD-Export PF'!P39</f>
        <v>0</v>
      </c>
      <c r="R39" s="74">
        <f>'LUSD-Export PF'!Q39</f>
        <v>0</v>
      </c>
      <c r="S39" s="78">
        <f>'LUSD-Export PF'!S39</f>
        <v>0</v>
      </c>
    </row>
    <row r="40" spans="1:19" x14ac:dyDescent="0.3">
      <c r="A40" s="77">
        <f>'LUSD-Export PF'!B40</f>
        <v>0</v>
      </c>
      <c r="B40" s="5">
        <f>'LUSD-Export PF'!A40</f>
        <v>0</v>
      </c>
      <c r="C40" s="74">
        <f>'LUSD-Export PF'!C40</f>
        <v>0</v>
      </c>
      <c r="D40" s="78"/>
      <c r="E40" s="80">
        <f>'LUSD-Export PF'!D40</f>
        <v>0</v>
      </c>
      <c r="F40" s="74">
        <f>'LUSD-Export PF'!E40</f>
        <v>0</v>
      </c>
      <c r="G40" s="78"/>
      <c r="H40" s="80">
        <f>'LUSD-Export PF'!G40</f>
        <v>0</v>
      </c>
      <c r="I40" s="74">
        <f>'LUSD-Export PF'!H40</f>
        <v>0</v>
      </c>
      <c r="J40" s="78"/>
      <c r="K40" s="80">
        <f>'LUSD-Export PF'!J40</f>
        <v>0</v>
      </c>
      <c r="L40" s="74">
        <f>'LUSD-Export PF'!K40</f>
        <v>0</v>
      </c>
      <c r="M40" s="78"/>
      <c r="N40" s="80">
        <f>'LUSD-Export PF'!M40</f>
        <v>0</v>
      </c>
      <c r="O40" s="74">
        <f>'LUSD-Export PF'!N40</f>
        <v>0</v>
      </c>
      <c r="P40" s="78"/>
      <c r="Q40" s="80">
        <f>'LUSD-Export PF'!P40</f>
        <v>0</v>
      </c>
      <c r="R40" s="74">
        <f>'LUSD-Export PF'!Q40</f>
        <v>0</v>
      </c>
      <c r="S40" s="78">
        <f>'LUSD-Export PF'!S40</f>
        <v>0</v>
      </c>
    </row>
    <row r="41" spans="1:19" x14ac:dyDescent="0.3">
      <c r="A41" s="77">
        <f>'LUSD-Export PF'!B41</f>
        <v>0</v>
      </c>
      <c r="B41" s="5">
        <f>'LUSD-Export PF'!A41</f>
        <v>0</v>
      </c>
      <c r="C41" s="74">
        <f>'LUSD-Export PF'!C41</f>
        <v>0</v>
      </c>
      <c r="D41" s="78"/>
      <c r="E41" s="80">
        <f>'LUSD-Export PF'!D41</f>
        <v>0</v>
      </c>
      <c r="F41" s="74">
        <f>'LUSD-Export PF'!E41</f>
        <v>0</v>
      </c>
      <c r="G41" s="78"/>
      <c r="H41" s="80">
        <f>'LUSD-Export PF'!G41</f>
        <v>0</v>
      </c>
      <c r="I41" s="74">
        <f>'LUSD-Export PF'!H41</f>
        <v>0</v>
      </c>
      <c r="J41" s="78"/>
      <c r="K41" s="80">
        <f>'LUSD-Export PF'!J41</f>
        <v>0</v>
      </c>
      <c r="L41" s="74">
        <f>'LUSD-Export PF'!K41</f>
        <v>0</v>
      </c>
      <c r="M41" s="78"/>
      <c r="N41" s="80">
        <f>'LUSD-Export PF'!M41</f>
        <v>0</v>
      </c>
      <c r="O41" s="74">
        <f>'LUSD-Export PF'!N41</f>
        <v>0</v>
      </c>
      <c r="P41" s="78"/>
      <c r="Q41" s="80">
        <f>'LUSD-Export PF'!P41</f>
        <v>0</v>
      </c>
      <c r="R41" s="74">
        <f>'LUSD-Export PF'!Q41</f>
        <v>0</v>
      </c>
      <c r="S41" s="78">
        <f>'LUSD-Export PF'!S41</f>
        <v>0</v>
      </c>
    </row>
    <row r="42" spans="1:19" x14ac:dyDescent="0.3">
      <c r="A42" s="77">
        <f>'LUSD-Export PF'!B42</f>
        <v>0</v>
      </c>
      <c r="B42" s="5">
        <f>'LUSD-Export PF'!A42</f>
        <v>0</v>
      </c>
      <c r="C42" s="74">
        <f>'LUSD-Export PF'!C42</f>
        <v>0</v>
      </c>
      <c r="D42" s="78"/>
      <c r="E42" s="80">
        <f>'LUSD-Export PF'!D42</f>
        <v>0</v>
      </c>
      <c r="F42" s="74">
        <f>'LUSD-Export PF'!E42</f>
        <v>0</v>
      </c>
      <c r="G42" s="78"/>
      <c r="H42" s="80">
        <f>'LUSD-Export PF'!G42</f>
        <v>0</v>
      </c>
      <c r="I42" s="74">
        <f>'LUSD-Export PF'!H42</f>
        <v>0</v>
      </c>
      <c r="J42" s="78"/>
      <c r="K42" s="80">
        <f>'LUSD-Export PF'!J42</f>
        <v>0</v>
      </c>
      <c r="L42" s="74">
        <f>'LUSD-Export PF'!K42</f>
        <v>0</v>
      </c>
      <c r="M42" s="78"/>
      <c r="N42" s="80">
        <f>'LUSD-Export PF'!M42</f>
        <v>0</v>
      </c>
      <c r="O42" s="74">
        <f>'LUSD-Export PF'!N42</f>
        <v>0</v>
      </c>
      <c r="P42" s="78"/>
      <c r="Q42" s="80">
        <f>'LUSD-Export PF'!P42</f>
        <v>0</v>
      </c>
      <c r="R42" s="74">
        <f>'LUSD-Export PF'!Q42</f>
        <v>0</v>
      </c>
      <c r="S42" s="78">
        <f>'LUSD-Export PF'!S42</f>
        <v>0</v>
      </c>
    </row>
    <row r="43" spans="1:19" x14ac:dyDescent="0.3">
      <c r="A43" s="77">
        <f>'LUSD-Export PF'!B43</f>
        <v>0</v>
      </c>
      <c r="B43" s="5">
        <f>'LUSD-Export PF'!A43</f>
        <v>0</v>
      </c>
      <c r="C43" s="74">
        <f>'LUSD-Export PF'!C43</f>
        <v>0</v>
      </c>
      <c r="D43" s="78"/>
      <c r="E43" s="80">
        <f>'LUSD-Export PF'!D43</f>
        <v>0</v>
      </c>
      <c r="F43" s="74">
        <f>'LUSD-Export PF'!E43</f>
        <v>0</v>
      </c>
      <c r="G43" s="78"/>
      <c r="H43" s="80">
        <f>'LUSD-Export PF'!G43</f>
        <v>0</v>
      </c>
      <c r="I43" s="74">
        <f>'LUSD-Export PF'!H43</f>
        <v>0</v>
      </c>
      <c r="J43" s="78"/>
      <c r="K43" s="80">
        <f>'LUSD-Export PF'!J43</f>
        <v>0</v>
      </c>
      <c r="L43" s="74">
        <f>'LUSD-Export PF'!K43</f>
        <v>0</v>
      </c>
      <c r="M43" s="78"/>
      <c r="N43" s="80">
        <f>'LUSD-Export PF'!M43</f>
        <v>0</v>
      </c>
      <c r="O43" s="74">
        <f>'LUSD-Export PF'!N43</f>
        <v>0</v>
      </c>
      <c r="P43" s="78"/>
      <c r="Q43" s="80">
        <f>'LUSD-Export PF'!P43</f>
        <v>0</v>
      </c>
      <c r="R43" s="74">
        <f>'LUSD-Export PF'!Q43</f>
        <v>0</v>
      </c>
      <c r="S43" s="78">
        <f>'LUSD-Export PF'!S43</f>
        <v>0</v>
      </c>
    </row>
    <row r="44" spans="1:19" x14ac:dyDescent="0.3">
      <c r="A44" s="77">
        <f>'LUSD-Export PF'!B44</f>
        <v>0</v>
      </c>
      <c r="B44" s="5">
        <f>'LUSD-Export PF'!A44</f>
        <v>0</v>
      </c>
      <c r="C44" s="74">
        <f>'LUSD-Export PF'!C44</f>
        <v>0</v>
      </c>
      <c r="D44" s="78"/>
      <c r="E44" s="80">
        <f>'LUSD-Export PF'!D44</f>
        <v>0</v>
      </c>
      <c r="F44" s="74">
        <f>'LUSD-Export PF'!E44</f>
        <v>0</v>
      </c>
      <c r="G44" s="78"/>
      <c r="H44" s="80">
        <f>'LUSD-Export PF'!G44</f>
        <v>0</v>
      </c>
      <c r="I44" s="74">
        <f>'LUSD-Export PF'!H44</f>
        <v>0</v>
      </c>
      <c r="J44" s="78"/>
      <c r="K44" s="80">
        <f>'LUSD-Export PF'!J44</f>
        <v>0</v>
      </c>
      <c r="L44" s="74">
        <f>'LUSD-Export PF'!K44</f>
        <v>0</v>
      </c>
      <c r="M44" s="78"/>
      <c r="N44" s="80">
        <f>'LUSD-Export PF'!M44</f>
        <v>0</v>
      </c>
      <c r="O44" s="74">
        <f>'LUSD-Export PF'!N44</f>
        <v>0</v>
      </c>
      <c r="P44" s="78"/>
      <c r="Q44" s="80">
        <f>'LUSD-Export PF'!P44</f>
        <v>0</v>
      </c>
      <c r="R44" s="74">
        <f>'LUSD-Export PF'!Q44</f>
        <v>0</v>
      </c>
      <c r="S44" s="78">
        <f>'LUSD-Export PF'!S44</f>
        <v>0</v>
      </c>
    </row>
    <row r="45" spans="1:19" x14ac:dyDescent="0.3">
      <c r="A45" s="77">
        <f>'LUSD-Export PF'!B45</f>
        <v>0</v>
      </c>
      <c r="B45" s="5">
        <f>'LUSD-Export PF'!A45</f>
        <v>0</v>
      </c>
      <c r="C45" s="74">
        <f>'LUSD-Export PF'!C45</f>
        <v>0</v>
      </c>
      <c r="D45" s="78"/>
      <c r="E45" s="80">
        <f>'LUSD-Export PF'!D45</f>
        <v>0</v>
      </c>
      <c r="F45" s="74">
        <f>'LUSD-Export PF'!E45</f>
        <v>0</v>
      </c>
      <c r="G45" s="78"/>
      <c r="H45" s="80">
        <f>'LUSD-Export PF'!G45</f>
        <v>0</v>
      </c>
      <c r="I45" s="74">
        <f>'LUSD-Export PF'!H45</f>
        <v>0</v>
      </c>
      <c r="J45" s="78"/>
      <c r="K45" s="80">
        <f>'LUSD-Export PF'!J45</f>
        <v>0</v>
      </c>
      <c r="L45" s="74">
        <f>'LUSD-Export PF'!K45</f>
        <v>0</v>
      </c>
      <c r="M45" s="78"/>
      <c r="N45" s="80">
        <f>'LUSD-Export PF'!M45</f>
        <v>0</v>
      </c>
      <c r="O45" s="74">
        <f>'LUSD-Export PF'!N45</f>
        <v>0</v>
      </c>
      <c r="P45" s="78"/>
      <c r="Q45" s="80">
        <f>'LUSD-Export PF'!P45</f>
        <v>0</v>
      </c>
      <c r="R45" s="74">
        <f>'LUSD-Export PF'!Q45</f>
        <v>0</v>
      </c>
      <c r="S45" s="78">
        <f>'LUSD-Export PF'!S45</f>
        <v>0</v>
      </c>
    </row>
    <row r="46" spans="1:19" x14ac:dyDescent="0.3">
      <c r="A46" s="77">
        <f>'LUSD-Export PF'!B46</f>
        <v>0</v>
      </c>
      <c r="B46" s="5">
        <f>'LUSD-Export PF'!A46</f>
        <v>0</v>
      </c>
      <c r="C46" s="74">
        <f>'LUSD-Export PF'!C46</f>
        <v>0</v>
      </c>
      <c r="D46" s="78"/>
      <c r="E46" s="80">
        <f>'LUSD-Export PF'!D46</f>
        <v>0</v>
      </c>
      <c r="F46" s="74">
        <f>'LUSD-Export PF'!E46</f>
        <v>0</v>
      </c>
      <c r="G46" s="78"/>
      <c r="H46" s="80">
        <f>'LUSD-Export PF'!G46</f>
        <v>0</v>
      </c>
      <c r="I46" s="74">
        <f>'LUSD-Export PF'!H46</f>
        <v>0</v>
      </c>
      <c r="J46" s="78"/>
      <c r="K46" s="80">
        <f>'LUSD-Export PF'!J46</f>
        <v>0</v>
      </c>
      <c r="L46" s="74">
        <f>'LUSD-Export PF'!K46</f>
        <v>0</v>
      </c>
      <c r="M46" s="78"/>
      <c r="N46" s="80">
        <f>'LUSD-Export PF'!M46</f>
        <v>0</v>
      </c>
      <c r="O46" s="74">
        <f>'LUSD-Export PF'!N46</f>
        <v>0</v>
      </c>
      <c r="P46" s="78"/>
      <c r="Q46" s="80">
        <f>'LUSD-Export PF'!P46</f>
        <v>0</v>
      </c>
      <c r="R46" s="74">
        <f>'LUSD-Export PF'!Q46</f>
        <v>0</v>
      </c>
      <c r="S46" s="78">
        <f>'LUSD-Export PF'!S46</f>
        <v>0</v>
      </c>
    </row>
    <row r="47" spans="1:19" x14ac:dyDescent="0.3">
      <c r="A47" s="77">
        <f>'LUSD-Export PF'!B47</f>
        <v>0</v>
      </c>
      <c r="B47" s="5">
        <f>'LUSD-Export PF'!A47</f>
        <v>0</v>
      </c>
      <c r="C47" s="74">
        <f>'LUSD-Export PF'!C47</f>
        <v>0</v>
      </c>
      <c r="D47" s="78"/>
      <c r="E47" s="80">
        <f>'LUSD-Export PF'!D47</f>
        <v>0</v>
      </c>
      <c r="F47" s="74">
        <f>'LUSD-Export PF'!E47</f>
        <v>0</v>
      </c>
      <c r="G47" s="78"/>
      <c r="H47" s="80">
        <f>'LUSD-Export PF'!G47</f>
        <v>0</v>
      </c>
      <c r="I47" s="74">
        <f>'LUSD-Export PF'!H47</f>
        <v>0</v>
      </c>
      <c r="J47" s="78"/>
      <c r="K47" s="80">
        <f>'LUSD-Export PF'!J47</f>
        <v>0</v>
      </c>
      <c r="L47" s="74">
        <f>'LUSD-Export PF'!K47</f>
        <v>0</v>
      </c>
      <c r="M47" s="78"/>
      <c r="N47" s="80">
        <f>'LUSD-Export PF'!M47</f>
        <v>0</v>
      </c>
      <c r="O47" s="74">
        <f>'LUSD-Export PF'!N47</f>
        <v>0</v>
      </c>
      <c r="P47" s="78"/>
      <c r="Q47" s="80">
        <f>'LUSD-Export PF'!P47</f>
        <v>0</v>
      </c>
      <c r="R47" s="74">
        <f>'LUSD-Export PF'!Q47</f>
        <v>0</v>
      </c>
      <c r="S47" s="78">
        <f>'LUSD-Export PF'!S47</f>
        <v>0</v>
      </c>
    </row>
    <row r="48" spans="1:19" x14ac:dyDescent="0.3">
      <c r="A48" s="77">
        <f>'LUSD-Export PF'!B48</f>
        <v>0</v>
      </c>
      <c r="B48" s="5">
        <f>'LUSD-Export PF'!A48</f>
        <v>0</v>
      </c>
      <c r="C48" s="74">
        <f>'LUSD-Export PF'!C48</f>
        <v>0</v>
      </c>
      <c r="D48" s="78"/>
      <c r="E48" s="80">
        <f>'LUSD-Export PF'!D48</f>
        <v>0</v>
      </c>
      <c r="F48" s="74">
        <f>'LUSD-Export PF'!E48</f>
        <v>0</v>
      </c>
      <c r="G48" s="78"/>
      <c r="H48" s="80">
        <f>'LUSD-Export PF'!G48</f>
        <v>0</v>
      </c>
      <c r="I48" s="74">
        <f>'LUSD-Export PF'!H48</f>
        <v>0</v>
      </c>
      <c r="J48" s="78"/>
      <c r="K48" s="80">
        <f>'LUSD-Export PF'!J48</f>
        <v>0</v>
      </c>
      <c r="L48" s="74">
        <f>'LUSD-Export PF'!K48</f>
        <v>0</v>
      </c>
      <c r="M48" s="78"/>
      <c r="N48" s="80">
        <f>'LUSD-Export PF'!M48</f>
        <v>0</v>
      </c>
      <c r="O48" s="74">
        <f>'LUSD-Export PF'!N48</f>
        <v>0</v>
      </c>
      <c r="P48" s="78"/>
      <c r="Q48" s="80">
        <f>'LUSD-Export PF'!P48</f>
        <v>0</v>
      </c>
      <c r="R48" s="74">
        <f>'LUSD-Export PF'!Q48</f>
        <v>0</v>
      </c>
      <c r="S48" s="78">
        <f>'LUSD-Export PF'!S48</f>
        <v>0</v>
      </c>
    </row>
    <row r="49" spans="1:19" x14ac:dyDescent="0.3">
      <c r="A49" s="77">
        <f>'LUSD-Export PF'!B49</f>
        <v>0</v>
      </c>
      <c r="B49" s="5">
        <f>'LUSD-Export PF'!A49</f>
        <v>0</v>
      </c>
      <c r="C49" s="74">
        <f>'LUSD-Export PF'!C49</f>
        <v>0</v>
      </c>
      <c r="D49" s="78"/>
      <c r="E49" s="80">
        <f>'LUSD-Export PF'!D49</f>
        <v>0</v>
      </c>
      <c r="F49" s="74">
        <f>'LUSD-Export PF'!E49</f>
        <v>0</v>
      </c>
      <c r="G49" s="78"/>
      <c r="H49" s="80">
        <f>'LUSD-Export PF'!G49</f>
        <v>0</v>
      </c>
      <c r="I49" s="74">
        <f>'LUSD-Export PF'!H49</f>
        <v>0</v>
      </c>
      <c r="J49" s="78"/>
      <c r="K49" s="80">
        <f>'LUSD-Export PF'!J49</f>
        <v>0</v>
      </c>
      <c r="L49" s="74">
        <f>'LUSD-Export PF'!K49</f>
        <v>0</v>
      </c>
      <c r="M49" s="78"/>
      <c r="N49" s="80">
        <f>'LUSD-Export PF'!M49</f>
        <v>0</v>
      </c>
      <c r="O49" s="74">
        <f>'LUSD-Export PF'!N49</f>
        <v>0</v>
      </c>
      <c r="P49" s="78"/>
      <c r="Q49" s="80">
        <f>'LUSD-Export PF'!P49</f>
        <v>0</v>
      </c>
      <c r="R49" s="74">
        <f>'LUSD-Export PF'!Q49</f>
        <v>0</v>
      </c>
      <c r="S49" s="78">
        <f>'LUSD-Export PF'!S49</f>
        <v>0</v>
      </c>
    </row>
    <row r="50" spans="1:19" x14ac:dyDescent="0.3">
      <c r="A50" s="77">
        <f>'LUSD-Export PF'!B50</f>
        <v>0</v>
      </c>
      <c r="B50" s="5">
        <f>'LUSD-Export PF'!A50</f>
        <v>0</v>
      </c>
      <c r="C50" s="74">
        <f>'LUSD-Export PF'!C50</f>
        <v>0</v>
      </c>
      <c r="D50" s="78"/>
      <c r="E50" s="80">
        <f>'LUSD-Export PF'!D50</f>
        <v>0</v>
      </c>
      <c r="F50" s="74">
        <f>'LUSD-Export PF'!E50</f>
        <v>0</v>
      </c>
      <c r="G50" s="78"/>
      <c r="H50" s="80">
        <f>'LUSD-Export PF'!G50</f>
        <v>0</v>
      </c>
      <c r="I50" s="74">
        <f>'LUSD-Export PF'!H50</f>
        <v>0</v>
      </c>
      <c r="J50" s="78"/>
      <c r="K50" s="80">
        <f>'LUSD-Export PF'!J50</f>
        <v>0</v>
      </c>
      <c r="L50" s="74">
        <f>'LUSD-Export PF'!K50</f>
        <v>0</v>
      </c>
      <c r="M50" s="78"/>
      <c r="N50" s="80">
        <f>'LUSD-Export PF'!M50</f>
        <v>0</v>
      </c>
      <c r="O50" s="74">
        <f>'LUSD-Export PF'!N50</f>
        <v>0</v>
      </c>
      <c r="P50" s="78"/>
      <c r="Q50" s="80">
        <f>'LUSD-Export PF'!P50</f>
        <v>0</v>
      </c>
      <c r="R50" s="74">
        <f>'LUSD-Export PF'!Q50</f>
        <v>0</v>
      </c>
      <c r="S50" s="78">
        <f>'LUSD-Export PF'!S50</f>
        <v>0</v>
      </c>
    </row>
    <row r="51" spans="1:19" x14ac:dyDescent="0.3">
      <c r="A51" s="77">
        <f>'LUSD-Export PF'!B51</f>
        <v>0</v>
      </c>
      <c r="B51" s="5">
        <f>'LUSD-Export PF'!A51</f>
        <v>0</v>
      </c>
      <c r="C51" s="74">
        <f>'LUSD-Export PF'!C51</f>
        <v>0</v>
      </c>
      <c r="D51" s="78"/>
      <c r="E51" s="80">
        <f>'LUSD-Export PF'!D51</f>
        <v>0</v>
      </c>
      <c r="F51" s="74">
        <f>'LUSD-Export PF'!E51</f>
        <v>0</v>
      </c>
      <c r="G51" s="78"/>
      <c r="H51" s="80">
        <f>'LUSD-Export PF'!G51</f>
        <v>0</v>
      </c>
      <c r="I51" s="74">
        <f>'LUSD-Export PF'!H51</f>
        <v>0</v>
      </c>
      <c r="J51" s="78"/>
      <c r="K51" s="80">
        <f>'LUSD-Export PF'!J51</f>
        <v>0</v>
      </c>
      <c r="L51" s="74">
        <f>'LUSD-Export PF'!K51</f>
        <v>0</v>
      </c>
      <c r="M51" s="78"/>
      <c r="N51" s="80">
        <f>'LUSD-Export PF'!M51</f>
        <v>0</v>
      </c>
      <c r="O51" s="74">
        <f>'LUSD-Export PF'!N51</f>
        <v>0</v>
      </c>
      <c r="P51" s="78"/>
      <c r="Q51" s="80">
        <f>'LUSD-Export PF'!P51</f>
        <v>0</v>
      </c>
      <c r="R51" s="74">
        <f>'LUSD-Export PF'!Q51</f>
        <v>0</v>
      </c>
      <c r="S51" s="78">
        <f>'LUSD-Export PF'!S51</f>
        <v>0</v>
      </c>
    </row>
    <row r="52" spans="1:19" x14ac:dyDescent="0.3">
      <c r="A52" s="77">
        <f>'LUSD-Export PF'!B52</f>
        <v>0</v>
      </c>
      <c r="B52" s="5">
        <f>'LUSD-Export PF'!A52</f>
        <v>0</v>
      </c>
      <c r="C52" s="74">
        <f>'LUSD-Export PF'!C52</f>
        <v>0</v>
      </c>
      <c r="D52" s="78"/>
      <c r="E52" s="80">
        <f>'LUSD-Export PF'!D52</f>
        <v>0</v>
      </c>
      <c r="F52" s="74">
        <f>'LUSD-Export PF'!E52</f>
        <v>0</v>
      </c>
      <c r="G52" s="78"/>
      <c r="H52" s="80">
        <f>'LUSD-Export PF'!G52</f>
        <v>0</v>
      </c>
      <c r="I52" s="74">
        <f>'LUSD-Export PF'!H52</f>
        <v>0</v>
      </c>
      <c r="J52" s="78"/>
      <c r="K52" s="80">
        <f>'LUSD-Export PF'!J52</f>
        <v>0</v>
      </c>
      <c r="L52" s="74">
        <f>'LUSD-Export PF'!K52</f>
        <v>0</v>
      </c>
      <c r="M52" s="78"/>
      <c r="N52" s="80">
        <f>'LUSD-Export PF'!M52</f>
        <v>0</v>
      </c>
      <c r="O52" s="74">
        <f>'LUSD-Export PF'!N52</f>
        <v>0</v>
      </c>
      <c r="P52" s="78"/>
      <c r="Q52" s="80">
        <f>'LUSD-Export PF'!P52</f>
        <v>0</v>
      </c>
      <c r="R52" s="74">
        <f>'LUSD-Export PF'!Q52</f>
        <v>0</v>
      </c>
      <c r="S52" s="78">
        <f>'LUSD-Export PF'!S52</f>
        <v>0</v>
      </c>
    </row>
    <row r="53" spans="1:19" x14ac:dyDescent="0.3">
      <c r="A53" s="77">
        <f>'LUSD-Export PF'!B53</f>
        <v>0</v>
      </c>
      <c r="B53" s="5">
        <f>'LUSD-Export PF'!A53</f>
        <v>0</v>
      </c>
      <c r="C53" s="74">
        <f>'LUSD-Export PF'!C53</f>
        <v>0</v>
      </c>
      <c r="D53" s="78"/>
      <c r="E53" s="80">
        <f>'LUSD-Export PF'!D53</f>
        <v>0</v>
      </c>
      <c r="F53" s="74">
        <f>'LUSD-Export PF'!E53</f>
        <v>0</v>
      </c>
      <c r="G53" s="78"/>
      <c r="H53" s="80">
        <f>'LUSD-Export PF'!G53</f>
        <v>0</v>
      </c>
      <c r="I53" s="74">
        <f>'LUSD-Export PF'!H53</f>
        <v>0</v>
      </c>
      <c r="J53" s="78"/>
      <c r="K53" s="80">
        <f>'LUSD-Export PF'!J53</f>
        <v>0</v>
      </c>
      <c r="L53" s="74">
        <f>'LUSD-Export PF'!K53</f>
        <v>0</v>
      </c>
      <c r="M53" s="78"/>
      <c r="N53" s="80">
        <f>'LUSD-Export PF'!M53</f>
        <v>0</v>
      </c>
      <c r="O53" s="74">
        <f>'LUSD-Export PF'!N53</f>
        <v>0</v>
      </c>
      <c r="P53" s="78"/>
      <c r="Q53" s="80">
        <f>'LUSD-Export PF'!P53</f>
        <v>0</v>
      </c>
      <c r="R53" s="74">
        <f>'LUSD-Export PF'!Q53</f>
        <v>0</v>
      </c>
      <c r="S53" s="78">
        <f>'LUSD-Export PF'!S53</f>
        <v>0</v>
      </c>
    </row>
    <row r="54" spans="1:19" x14ac:dyDescent="0.3">
      <c r="A54" s="77">
        <f>'LUSD-Export PF'!B54</f>
        <v>0</v>
      </c>
      <c r="B54" s="5">
        <f>'LUSD-Export PF'!A54</f>
        <v>0</v>
      </c>
      <c r="C54" s="74">
        <f>'LUSD-Export PF'!C54</f>
        <v>0</v>
      </c>
      <c r="D54" s="78"/>
      <c r="E54" s="80">
        <f>'LUSD-Export PF'!D54</f>
        <v>0</v>
      </c>
      <c r="F54" s="74">
        <f>'LUSD-Export PF'!E54</f>
        <v>0</v>
      </c>
      <c r="G54" s="78"/>
      <c r="H54" s="80">
        <f>'LUSD-Export PF'!G54</f>
        <v>0</v>
      </c>
      <c r="I54" s="74">
        <f>'LUSD-Export PF'!H54</f>
        <v>0</v>
      </c>
      <c r="J54" s="78"/>
      <c r="K54" s="80">
        <f>'LUSD-Export PF'!J54</f>
        <v>0</v>
      </c>
      <c r="L54" s="74">
        <f>'LUSD-Export PF'!K54</f>
        <v>0</v>
      </c>
      <c r="M54" s="78"/>
      <c r="N54" s="80">
        <f>'LUSD-Export PF'!M54</f>
        <v>0</v>
      </c>
      <c r="O54" s="74">
        <f>'LUSD-Export PF'!N54</f>
        <v>0</v>
      </c>
      <c r="P54" s="78"/>
      <c r="Q54" s="80">
        <f>'LUSD-Export PF'!P54</f>
        <v>0</v>
      </c>
      <c r="R54" s="74">
        <f>'LUSD-Export PF'!Q54</f>
        <v>0</v>
      </c>
      <c r="S54" s="78">
        <f>'LUSD-Export PF'!S54</f>
        <v>0</v>
      </c>
    </row>
    <row r="55" spans="1:19" x14ac:dyDescent="0.3">
      <c r="A55" s="77">
        <f>'LUSD-Export PF'!B55</f>
        <v>0</v>
      </c>
      <c r="B55" s="5">
        <f>'LUSD-Export PF'!A55</f>
        <v>0</v>
      </c>
      <c r="C55" s="74">
        <f>'LUSD-Export PF'!C55</f>
        <v>0</v>
      </c>
      <c r="D55" s="78"/>
      <c r="E55" s="80">
        <f>'LUSD-Export PF'!D55</f>
        <v>0</v>
      </c>
      <c r="F55" s="74">
        <f>'LUSD-Export PF'!E55</f>
        <v>0</v>
      </c>
      <c r="G55" s="78"/>
      <c r="H55" s="80">
        <f>'LUSD-Export PF'!G55</f>
        <v>0</v>
      </c>
      <c r="I55" s="74">
        <f>'LUSD-Export PF'!H55</f>
        <v>0</v>
      </c>
      <c r="J55" s="78"/>
      <c r="K55" s="80">
        <f>'LUSD-Export PF'!J55</f>
        <v>0</v>
      </c>
      <c r="L55" s="74">
        <f>'LUSD-Export PF'!K55</f>
        <v>0</v>
      </c>
      <c r="M55" s="78"/>
      <c r="N55" s="80">
        <f>'LUSD-Export PF'!M55</f>
        <v>0</v>
      </c>
      <c r="O55" s="74">
        <f>'LUSD-Export PF'!N55</f>
        <v>0</v>
      </c>
      <c r="P55" s="78"/>
      <c r="Q55" s="80">
        <f>'LUSD-Export PF'!P55</f>
        <v>0</v>
      </c>
      <c r="R55" s="74">
        <f>'LUSD-Export PF'!Q55</f>
        <v>0</v>
      </c>
      <c r="S55" s="78">
        <f>'LUSD-Export PF'!S55</f>
        <v>0</v>
      </c>
    </row>
    <row r="56" spans="1:19" x14ac:dyDescent="0.3">
      <c r="A56" s="77">
        <f>'LUSD-Export PF'!B56</f>
        <v>0</v>
      </c>
      <c r="B56" s="5">
        <f>'LUSD-Export PF'!A56</f>
        <v>0</v>
      </c>
      <c r="C56" s="74">
        <f>'LUSD-Export PF'!C56</f>
        <v>0</v>
      </c>
      <c r="D56" s="78"/>
      <c r="E56" s="80">
        <f>'LUSD-Export PF'!D56</f>
        <v>0</v>
      </c>
      <c r="F56" s="74">
        <f>'LUSD-Export PF'!E56</f>
        <v>0</v>
      </c>
      <c r="G56" s="78"/>
      <c r="H56" s="80">
        <f>'LUSD-Export PF'!G56</f>
        <v>0</v>
      </c>
      <c r="I56" s="74">
        <f>'LUSD-Export PF'!H56</f>
        <v>0</v>
      </c>
      <c r="J56" s="78"/>
      <c r="K56" s="80">
        <f>'LUSD-Export PF'!J56</f>
        <v>0</v>
      </c>
      <c r="L56" s="74">
        <f>'LUSD-Export PF'!K56</f>
        <v>0</v>
      </c>
      <c r="M56" s="78"/>
      <c r="N56" s="80">
        <f>'LUSD-Export PF'!M56</f>
        <v>0</v>
      </c>
      <c r="O56" s="74">
        <f>'LUSD-Export PF'!N56</f>
        <v>0</v>
      </c>
      <c r="P56" s="78"/>
      <c r="Q56" s="80">
        <f>'LUSD-Export PF'!P56</f>
        <v>0</v>
      </c>
      <c r="R56" s="74">
        <f>'LUSD-Export PF'!Q56</f>
        <v>0</v>
      </c>
      <c r="S56" s="78">
        <f>'LUSD-Export PF'!S56</f>
        <v>0</v>
      </c>
    </row>
    <row r="57" spans="1:19" x14ac:dyDescent="0.3">
      <c r="A57" s="77">
        <f>'LUSD-Export PF'!B57</f>
        <v>0</v>
      </c>
      <c r="B57" s="5">
        <f>'LUSD-Export PF'!A57</f>
        <v>0</v>
      </c>
      <c r="C57" s="74">
        <f>'LUSD-Export PF'!C57</f>
        <v>0</v>
      </c>
      <c r="D57" s="78"/>
      <c r="E57" s="80">
        <f>'LUSD-Export PF'!D57</f>
        <v>0</v>
      </c>
      <c r="F57" s="74">
        <f>'LUSD-Export PF'!E57</f>
        <v>0</v>
      </c>
      <c r="G57" s="78"/>
      <c r="H57" s="80">
        <f>'LUSD-Export PF'!G57</f>
        <v>0</v>
      </c>
      <c r="I57" s="74">
        <f>'LUSD-Export PF'!H57</f>
        <v>0</v>
      </c>
      <c r="J57" s="78"/>
      <c r="K57" s="80">
        <f>'LUSD-Export PF'!J57</f>
        <v>0</v>
      </c>
      <c r="L57" s="74">
        <f>'LUSD-Export PF'!K57</f>
        <v>0</v>
      </c>
      <c r="M57" s="78"/>
      <c r="N57" s="80">
        <f>'LUSD-Export PF'!M57</f>
        <v>0</v>
      </c>
      <c r="O57" s="74">
        <f>'LUSD-Export PF'!N57</f>
        <v>0</v>
      </c>
      <c r="P57" s="78"/>
      <c r="Q57" s="80">
        <f>'LUSD-Export PF'!P57</f>
        <v>0</v>
      </c>
      <c r="R57" s="74">
        <f>'LUSD-Export PF'!Q57</f>
        <v>0</v>
      </c>
      <c r="S57" s="78">
        <f>'LUSD-Export PF'!S57</f>
        <v>0</v>
      </c>
    </row>
    <row r="58" spans="1:19" x14ac:dyDescent="0.3">
      <c r="A58" s="77">
        <f>'LUSD-Export PF'!B58</f>
        <v>0</v>
      </c>
      <c r="B58" s="5">
        <f>'LUSD-Export PF'!A58</f>
        <v>0</v>
      </c>
      <c r="C58" s="74">
        <f>'LUSD-Export PF'!C58</f>
        <v>0</v>
      </c>
      <c r="D58" s="78"/>
      <c r="E58" s="80">
        <f>'LUSD-Export PF'!D58</f>
        <v>0</v>
      </c>
      <c r="F58" s="74">
        <f>'LUSD-Export PF'!E58</f>
        <v>0</v>
      </c>
      <c r="G58" s="78"/>
      <c r="H58" s="80">
        <f>'LUSD-Export PF'!G58</f>
        <v>0</v>
      </c>
      <c r="I58" s="74">
        <f>'LUSD-Export PF'!H58</f>
        <v>0</v>
      </c>
      <c r="J58" s="78"/>
      <c r="K58" s="80">
        <f>'LUSD-Export PF'!J58</f>
        <v>0</v>
      </c>
      <c r="L58" s="74">
        <f>'LUSD-Export PF'!K58</f>
        <v>0</v>
      </c>
      <c r="M58" s="78"/>
      <c r="N58" s="80">
        <f>'LUSD-Export PF'!M58</f>
        <v>0</v>
      </c>
      <c r="O58" s="74">
        <f>'LUSD-Export PF'!N58</f>
        <v>0</v>
      </c>
      <c r="P58" s="78"/>
      <c r="Q58" s="80">
        <f>'LUSD-Export PF'!P58</f>
        <v>0</v>
      </c>
      <c r="R58" s="74">
        <f>'LUSD-Export PF'!Q58</f>
        <v>0</v>
      </c>
      <c r="S58" s="78">
        <f>'LUSD-Export PF'!S58</f>
        <v>0</v>
      </c>
    </row>
    <row r="59" spans="1:19" x14ac:dyDescent="0.3">
      <c r="A59" s="77">
        <f>'LUSD-Export PF'!B59</f>
        <v>0</v>
      </c>
      <c r="B59" s="5">
        <f>'LUSD-Export PF'!A59</f>
        <v>0</v>
      </c>
      <c r="C59" s="74">
        <f>'LUSD-Export PF'!C59</f>
        <v>0</v>
      </c>
      <c r="D59" s="78"/>
      <c r="E59" s="80">
        <f>'LUSD-Export PF'!D59</f>
        <v>0</v>
      </c>
      <c r="F59" s="74">
        <f>'LUSD-Export PF'!E59</f>
        <v>0</v>
      </c>
      <c r="G59" s="78"/>
      <c r="H59" s="80">
        <f>'LUSD-Export PF'!G59</f>
        <v>0</v>
      </c>
      <c r="I59" s="74">
        <f>'LUSD-Export PF'!H59</f>
        <v>0</v>
      </c>
      <c r="J59" s="78"/>
      <c r="K59" s="80">
        <f>'LUSD-Export PF'!J59</f>
        <v>0</v>
      </c>
      <c r="L59" s="74">
        <f>'LUSD-Export PF'!K59</f>
        <v>0</v>
      </c>
      <c r="M59" s="78"/>
      <c r="N59" s="80">
        <f>'LUSD-Export PF'!M59</f>
        <v>0</v>
      </c>
      <c r="O59" s="74">
        <f>'LUSD-Export PF'!N59</f>
        <v>0</v>
      </c>
      <c r="P59" s="78"/>
      <c r="Q59" s="80">
        <f>'LUSD-Export PF'!P59</f>
        <v>0</v>
      </c>
      <c r="R59" s="74">
        <f>'LUSD-Export PF'!Q59</f>
        <v>0</v>
      </c>
      <c r="S59" s="78">
        <f>'LUSD-Export PF'!S59</f>
        <v>0</v>
      </c>
    </row>
    <row r="60" spans="1:19" x14ac:dyDescent="0.3">
      <c r="A60" s="77">
        <f>'LUSD-Export PF'!B60</f>
        <v>0</v>
      </c>
      <c r="B60" s="5">
        <f>'LUSD-Export PF'!A60</f>
        <v>0</v>
      </c>
      <c r="C60" s="74">
        <f>'LUSD-Export PF'!C60</f>
        <v>0</v>
      </c>
      <c r="D60" s="78"/>
      <c r="E60" s="80">
        <f>'LUSD-Export PF'!D60</f>
        <v>0</v>
      </c>
      <c r="F60" s="74">
        <f>'LUSD-Export PF'!E60</f>
        <v>0</v>
      </c>
      <c r="G60" s="78"/>
      <c r="H60" s="80">
        <f>'LUSD-Export PF'!G60</f>
        <v>0</v>
      </c>
      <c r="I60" s="74">
        <f>'LUSD-Export PF'!H60</f>
        <v>0</v>
      </c>
      <c r="J60" s="78"/>
      <c r="K60" s="80">
        <f>'LUSD-Export PF'!J60</f>
        <v>0</v>
      </c>
      <c r="L60" s="74">
        <f>'LUSD-Export PF'!K60</f>
        <v>0</v>
      </c>
      <c r="M60" s="78"/>
      <c r="N60" s="80">
        <f>'LUSD-Export PF'!M60</f>
        <v>0</v>
      </c>
      <c r="O60" s="74">
        <f>'LUSD-Export PF'!N60</f>
        <v>0</v>
      </c>
      <c r="P60" s="78"/>
      <c r="Q60" s="80">
        <f>'LUSD-Export PF'!P60</f>
        <v>0</v>
      </c>
      <c r="R60" s="74">
        <f>'LUSD-Export PF'!Q60</f>
        <v>0</v>
      </c>
      <c r="S60" s="78">
        <f>'LUSD-Export PF'!S60</f>
        <v>0</v>
      </c>
    </row>
    <row r="61" spans="1:19" x14ac:dyDescent="0.3">
      <c r="A61" s="77">
        <f>'LUSD-Export PF'!B61</f>
        <v>0</v>
      </c>
      <c r="B61" s="5">
        <f>'LUSD-Export PF'!A61</f>
        <v>0</v>
      </c>
      <c r="C61" s="74">
        <f>'LUSD-Export PF'!C61</f>
        <v>0</v>
      </c>
      <c r="D61" s="78"/>
      <c r="E61" s="80">
        <f>'LUSD-Export PF'!D61</f>
        <v>0</v>
      </c>
      <c r="F61" s="74">
        <f>'LUSD-Export PF'!E61</f>
        <v>0</v>
      </c>
      <c r="G61" s="78"/>
      <c r="H61" s="80">
        <f>'LUSD-Export PF'!G61</f>
        <v>0</v>
      </c>
      <c r="I61" s="74">
        <f>'LUSD-Export PF'!H61</f>
        <v>0</v>
      </c>
      <c r="J61" s="78"/>
      <c r="K61" s="80">
        <f>'LUSD-Export PF'!J61</f>
        <v>0</v>
      </c>
      <c r="L61" s="74">
        <f>'LUSD-Export PF'!K61</f>
        <v>0</v>
      </c>
      <c r="M61" s="78"/>
      <c r="N61" s="80">
        <f>'LUSD-Export PF'!M61</f>
        <v>0</v>
      </c>
      <c r="O61" s="74">
        <f>'LUSD-Export PF'!N61</f>
        <v>0</v>
      </c>
      <c r="P61" s="78"/>
      <c r="Q61" s="80">
        <f>'LUSD-Export PF'!P61</f>
        <v>0</v>
      </c>
      <c r="R61" s="74">
        <f>'LUSD-Export PF'!Q61</f>
        <v>0</v>
      </c>
      <c r="S61" s="78">
        <f>'LUSD-Export PF'!S61</f>
        <v>0</v>
      </c>
    </row>
    <row r="62" spans="1:19" x14ac:dyDescent="0.3">
      <c r="A62" s="77">
        <f>'LUSD-Export PF'!B62</f>
        <v>0</v>
      </c>
      <c r="B62" s="5">
        <f>'LUSD-Export PF'!A62</f>
        <v>0</v>
      </c>
      <c r="C62" s="74">
        <f>'LUSD-Export PF'!C62</f>
        <v>0</v>
      </c>
      <c r="D62" s="78"/>
      <c r="E62" s="80">
        <f>'LUSD-Export PF'!D62</f>
        <v>0</v>
      </c>
      <c r="F62" s="74">
        <f>'LUSD-Export PF'!E62</f>
        <v>0</v>
      </c>
      <c r="G62" s="78"/>
      <c r="H62" s="80">
        <f>'LUSD-Export PF'!G62</f>
        <v>0</v>
      </c>
      <c r="I62" s="74">
        <f>'LUSD-Export PF'!H62</f>
        <v>0</v>
      </c>
      <c r="J62" s="78"/>
      <c r="K62" s="80">
        <f>'LUSD-Export PF'!J62</f>
        <v>0</v>
      </c>
      <c r="L62" s="74">
        <f>'LUSD-Export PF'!K62</f>
        <v>0</v>
      </c>
      <c r="M62" s="78"/>
      <c r="N62" s="80">
        <f>'LUSD-Export PF'!M62</f>
        <v>0</v>
      </c>
      <c r="O62" s="74">
        <f>'LUSD-Export PF'!N62</f>
        <v>0</v>
      </c>
      <c r="P62" s="78"/>
      <c r="Q62" s="80">
        <f>'LUSD-Export PF'!P62</f>
        <v>0</v>
      </c>
      <c r="R62" s="74">
        <f>'LUSD-Export PF'!Q62</f>
        <v>0</v>
      </c>
      <c r="S62" s="78">
        <f>'LUSD-Export PF'!S62</f>
        <v>0</v>
      </c>
    </row>
    <row r="63" spans="1:19" x14ac:dyDescent="0.3">
      <c r="A63" s="77">
        <f>'LUSD-Export PF'!B63</f>
        <v>0</v>
      </c>
      <c r="B63" s="5">
        <f>'LUSD-Export PF'!A63</f>
        <v>0</v>
      </c>
      <c r="C63" s="74">
        <f>'LUSD-Export PF'!C63</f>
        <v>0</v>
      </c>
      <c r="D63" s="78"/>
      <c r="E63" s="80">
        <f>'LUSD-Export PF'!D63</f>
        <v>0</v>
      </c>
      <c r="F63" s="74">
        <f>'LUSD-Export PF'!E63</f>
        <v>0</v>
      </c>
      <c r="G63" s="78"/>
      <c r="H63" s="80">
        <f>'LUSD-Export PF'!G63</f>
        <v>0</v>
      </c>
      <c r="I63" s="74">
        <f>'LUSD-Export PF'!H63</f>
        <v>0</v>
      </c>
      <c r="J63" s="78"/>
      <c r="K63" s="80">
        <f>'LUSD-Export PF'!J63</f>
        <v>0</v>
      </c>
      <c r="L63" s="74">
        <f>'LUSD-Export PF'!K63</f>
        <v>0</v>
      </c>
      <c r="M63" s="78"/>
      <c r="N63" s="80">
        <f>'LUSD-Export PF'!M63</f>
        <v>0</v>
      </c>
      <c r="O63" s="74">
        <f>'LUSD-Export PF'!N63</f>
        <v>0</v>
      </c>
      <c r="P63" s="78"/>
      <c r="Q63" s="80">
        <f>'LUSD-Export PF'!P63</f>
        <v>0</v>
      </c>
      <c r="R63" s="74">
        <f>'LUSD-Export PF'!Q63</f>
        <v>0</v>
      </c>
      <c r="S63" s="78">
        <f>'LUSD-Export PF'!S63</f>
        <v>0</v>
      </c>
    </row>
    <row r="64" spans="1:19" x14ac:dyDescent="0.3">
      <c r="A64" s="77">
        <f>'LUSD-Export PF'!B64</f>
        <v>0</v>
      </c>
      <c r="B64" s="5">
        <f>'LUSD-Export PF'!A64</f>
        <v>0</v>
      </c>
      <c r="C64" s="74">
        <f>'LUSD-Export PF'!C64</f>
        <v>0</v>
      </c>
      <c r="D64" s="78"/>
      <c r="E64" s="80">
        <f>'LUSD-Export PF'!D64</f>
        <v>0</v>
      </c>
      <c r="F64" s="74">
        <f>'LUSD-Export PF'!E64</f>
        <v>0</v>
      </c>
      <c r="G64" s="78"/>
      <c r="H64" s="80">
        <f>'LUSD-Export PF'!G64</f>
        <v>0</v>
      </c>
      <c r="I64" s="74">
        <f>'LUSD-Export PF'!H64</f>
        <v>0</v>
      </c>
      <c r="J64" s="78"/>
      <c r="K64" s="80">
        <f>'LUSD-Export PF'!J64</f>
        <v>0</v>
      </c>
      <c r="L64" s="74">
        <f>'LUSD-Export PF'!K64</f>
        <v>0</v>
      </c>
      <c r="M64" s="78"/>
      <c r="N64" s="80">
        <f>'LUSD-Export PF'!M64</f>
        <v>0</v>
      </c>
      <c r="O64" s="74">
        <f>'LUSD-Export PF'!N64</f>
        <v>0</v>
      </c>
      <c r="P64" s="78"/>
      <c r="Q64" s="80">
        <f>'LUSD-Export PF'!P64</f>
        <v>0</v>
      </c>
      <c r="R64" s="74">
        <f>'LUSD-Export PF'!Q64</f>
        <v>0</v>
      </c>
      <c r="S64" s="78">
        <f>'LUSD-Export PF'!S64</f>
        <v>0</v>
      </c>
    </row>
    <row r="65" spans="1:19" x14ac:dyDescent="0.3">
      <c r="A65" s="77">
        <f>'LUSD-Export PF'!B65</f>
        <v>0</v>
      </c>
      <c r="B65" s="5">
        <f>'LUSD-Export PF'!A65</f>
        <v>0</v>
      </c>
      <c r="C65" s="74">
        <f>'LUSD-Export PF'!C65</f>
        <v>0</v>
      </c>
      <c r="D65" s="78"/>
      <c r="E65" s="80">
        <f>'LUSD-Export PF'!D65</f>
        <v>0</v>
      </c>
      <c r="F65" s="74">
        <f>'LUSD-Export PF'!E65</f>
        <v>0</v>
      </c>
      <c r="G65" s="78"/>
      <c r="H65" s="80">
        <f>'LUSD-Export PF'!G65</f>
        <v>0</v>
      </c>
      <c r="I65" s="74">
        <f>'LUSD-Export PF'!H65</f>
        <v>0</v>
      </c>
      <c r="J65" s="78"/>
      <c r="K65" s="80">
        <f>'LUSD-Export PF'!J65</f>
        <v>0</v>
      </c>
      <c r="L65" s="74">
        <f>'LUSD-Export PF'!K65</f>
        <v>0</v>
      </c>
      <c r="M65" s="78"/>
      <c r="N65" s="80">
        <f>'LUSD-Export PF'!M65</f>
        <v>0</v>
      </c>
      <c r="O65" s="74">
        <f>'LUSD-Export PF'!N65</f>
        <v>0</v>
      </c>
      <c r="P65" s="78"/>
      <c r="Q65" s="80">
        <f>'LUSD-Export PF'!P65</f>
        <v>0</v>
      </c>
      <c r="R65" s="74">
        <f>'LUSD-Export PF'!Q65</f>
        <v>0</v>
      </c>
      <c r="S65" s="78">
        <f>'LUSD-Export PF'!S65</f>
        <v>0</v>
      </c>
    </row>
    <row r="66" spans="1:19" x14ac:dyDescent="0.3">
      <c r="A66" s="77">
        <f>'LUSD-Export PF'!B66</f>
        <v>0</v>
      </c>
      <c r="B66" s="5">
        <f>'LUSD-Export PF'!A66</f>
        <v>0</v>
      </c>
      <c r="C66" s="74">
        <f>'LUSD-Export PF'!C66</f>
        <v>0</v>
      </c>
      <c r="D66" s="78"/>
      <c r="E66" s="80">
        <f>'LUSD-Export PF'!D66</f>
        <v>0</v>
      </c>
      <c r="F66" s="74">
        <f>'LUSD-Export PF'!E66</f>
        <v>0</v>
      </c>
      <c r="G66" s="78"/>
      <c r="H66" s="80">
        <f>'LUSD-Export PF'!G66</f>
        <v>0</v>
      </c>
      <c r="I66" s="74">
        <f>'LUSD-Export PF'!H66</f>
        <v>0</v>
      </c>
      <c r="J66" s="78"/>
      <c r="K66" s="80">
        <f>'LUSD-Export PF'!J66</f>
        <v>0</v>
      </c>
      <c r="L66" s="74">
        <f>'LUSD-Export PF'!K66</f>
        <v>0</v>
      </c>
      <c r="M66" s="78"/>
      <c r="N66" s="80">
        <f>'LUSD-Export PF'!M66</f>
        <v>0</v>
      </c>
      <c r="O66" s="74">
        <f>'LUSD-Export PF'!N66</f>
        <v>0</v>
      </c>
      <c r="P66" s="78"/>
      <c r="Q66" s="80">
        <f>'LUSD-Export PF'!P66</f>
        <v>0</v>
      </c>
      <c r="R66" s="74">
        <f>'LUSD-Export PF'!Q66</f>
        <v>0</v>
      </c>
      <c r="S66" s="78">
        <f>'LUSD-Export PF'!S66</f>
        <v>0</v>
      </c>
    </row>
    <row r="67" spans="1:19" x14ac:dyDescent="0.3">
      <c r="A67" s="77">
        <f>'LUSD-Export PF'!B67</f>
        <v>0</v>
      </c>
      <c r="B67" s="5">
        <f>'LUSD-Export PF'!A67</f>
        <v>0</v>
      </c>
      <c r="C67" s="74">
        <f>'LUSD-Export PF'!C67</f>
        <v>0</v>
      </c>
      <c r="D67" s="78"/>
      <c r="E67" s="80">
        <f>'LUSD-Export PF'!D67</f>
        <v>0</v>
      </c>
      <c r="F67" s="74">
        <f>'LUSD-Export PF'!E67</f>
        <v>0</v>
      </c>
      <c r="G67" s="78"/>
      <c r="H67" s="80">
        <f>'LUSD-Export PF'!G67</f>
        <v>0</v>
      </c>
      <c r="I67" s="74">
        <f>'LUSD-Export PF'!H67</f>
        <v>0</v>
      </c>
      <c r="J67" s="78"/>
      <c r="K67" s="80">
        <f>'LUSD-Export PF'!J67</f>
        <v>0</v>
      </c>
      <c r="L67" s="74">
        <f>'LUSD-Export PF'!K67</f>
        <v>0</v>
      </c>
      <c r="M67" s="78"/>
      <c r="N67" s="80">
        <f>'LUSD-Export PF'!M67</f>
        <v>0</v>
      </c>
      <c r="O67" s="74">
        <f>'LUSD-Export PF'!N67</f>
        <v>0</v>
      </c>
      <c r="P67" s="78"/>
      <c r="Q67" s="80">
        <f>'LUSD-Export PF'!P67</f>
        <v>0</v>
      </c>
      <c r="R67" s="74">
        <f>'LUSD-Export PF'!Q67</f>
        <v>0</v>
      </c>
      <c r="S67" s="78">
        <f>'LUSD-Export PF'!S67</f>
        <v>0</v>
      </c>
    </row>
    <row r="68" spans="1:19" x14ac:dyDescent="0.3">
      <c r="A68" s="77">
        <f>'LUSD-Export PF'!B68</f>
        <v>0</v>
      </c>
      <c r="B68" s="5">
        <f>'LUSD-Export PF'!A68</f>
        <v>0</v>
      </c>
      <c r="C68" s="74">
        <f>'LUSD-Export PF'!C68</f>
        <v>0</v>
      </c>
      <c r="D68" s="78"/>
      <c r="E68" s="80">
        <f>'LUSD-Export PF'!D68</f>
        <v>0</v>
      </c>
      <c r="F68" s="74">
        <f>'LUSD-Export PF'!E68</f>
        <v>0</v>
      </c>
      <c r="G68" s="78"/>
      <c r="H68" s="80">
        <f>'LUSD-Export PF'!G68</f>
        <v>0</v>
      </c>
      <c r="I68" s="74">
        <f>'LUSD-Export PF'!H68</f>
        <v>0</v>
      </c>
      <c r="J68" s="78"/>
      <c r="K68" s="80">
        <f>'LUSD-Export PF'!J68</f>
        <v>0</v>
      </c>
      <c r="L68" s="74">
        <f>'LUSD-Export PF'!K68</f>
        <v>0</v>
      </c>
      <c r="M68" s="78"/>
      <c r="N68" s="80">
        <f>'LUSD-Export PF'!M68</f>
        <v>0</v>
      </c>
      <c r="O68" s="74">
        <f>'LUSD-Export PF'!N68</f>
        <v>0</v>
      </c>
      <c r="P68" s="78"/>
      <c r="Q68" s="80">
        <f>'LUSD-Export PF'!P68</f>
        <v>0</v>
      </c>
      <c r="R68" s="74">
        <f>'LUSD-Export PF'!Q68</f>
        <v>0</v>
      </c>
      <c r="S68" s="78">
        <f>'LUSD-Export PF'!S68</f>
        <v>0</v>
      </c>
    </row>
    <row r="69" spans="1:19" x14ac:dyDescent="0.3">
      <c r="A69" s="77">
        <f>'LUSD-Export PF'!B69</f>
        <v>0</v>
      </c>
      <c r="B69" s="5">
        <f>'LUSD-Export PF'!A69</f>
        <v>0</v>
      </c>
      <c r="C69" s="74">
        <f>'LUSD-Export PF'!C69</f>
        <v>0</v>
      </c>
      <c r="D69" s="78"/>
      <c r="E69" s="80">
        <f>'LUSD-Export PF'!D69</f>
        <v>0</v>
      </c>
      <c r="F69" s="74">
        <f>'LUSD-Export PF'!E69</f>
        <v>0</v>
      </c>
      <c r="G69" s="78"/>
      <c r="H69" s="80">
        <f>'LUSD-Export PF'!G69</f>
        <v>0</v>
      </c>
      <c r="I69" s="74">
        <f>'LUSD-Export PF'!H69</f>
        <v>0</v>
      </c>
      <c r="J69" s="78"/>
      <c r="K69" s="80">
        <f>'LUSD-Export PF'!J69</f>
        <v>0</v>
      </c>
      <c r="L69" s="74">
        <f>'LUSD-Export PF'!K69</f>
        <v>0</v>
      </c>
      <c r="M69" s="78"/>
      <c r="N69" s="80">
        <f>'LUSD-Export PF'!M69</f>
        <v>0</v>
      </c>
      <c r="O69" s="74">
        <f>'LUSD-Export PF'!N69</f>
        <v>0</v>
      </c>
      <c r="P69" s="78"/>
      <c r="Q69" s="80">
        <f>'LUSD-Export PF'!P69</f>
        <v>0</v>
      </c>
      <c r="R69" s="74">
        <f>'LUSD-Export PF'!Q69</f>
        <v>0</v>
      </c>
      <c r="S69" s="78">
        <f>'LUSD-Export PF'!S69</f>
        <v>0</v>
      </c>
    </row>
    <row r="70" spans="1:19" x14ac:dyDescent="0.3">
      <c r="A70" s="77">
        <f>'LUSD-Export PF'!B70</f>
        <v>0</v>
      </c>
      <c r="B70" s="5">
        <f>'LUSD-Export PF'!A70</f>
        <v>0</v>
      </c>
      <c r="C70" s="74">
        <f>'LUSD-Export PF'!C70</f>
        <v>0</v>
      </c>
      <c r="D70" s="78"/>
      <c r="E70" s="80">
        <f>'LUSD-Export PF'!D70</f>
        <v>0</v>
      </c>
      <c r="F70" s="74">
        <f>'LUSD-Export PF'!E70</f>
        <v>0</v>
      </c>
      <c r="G70" s="78"/>
      <c r="H70" s="80">
        <f>'LUSD-Export PF'!G70</f>
        <v>0</v>
      </c>
      <c r="I70" s="74">
        <f>'LUSD-Export PF'!H70</f>
        <v>0</v>
      </c>
      <c r="J70" s="78"/>
      <c r="K70" s="80">
        <f>'LUSD-Export PF'!J70</f>
        <v>0</v>
      </c>
      <c r="L70" s="74">
        <f>'LUSD-Export PF'!K70</f>
        <v>0</v>
      </c>
      <c r="M70" s="78"/>
      <c r="N70" s="80">
        <f>'LUSD-Export PF'!M70</f>
        <v>0</v>
      </c>
      <c r="O70" s="74">
        <f>'LUSD-Export PF'!N70</f>
        <v>0</v>
      </c>
      <c r="P70" s="78"/>
      <c r="Q70" s="80">
        <f>'LUSD-Export PF'!P70</f>
        <v>0</v>
      </c>
      <c r="R70" s="74">
        <f>'LUSD-Export PF'!Q70</f>
        <v>0</v>
      </c>
      <c r="S70" s="78">
        <f>'LUSD-Export PF'!S70</f>
        <v>0</v>
      </c>
    </row>
    <row r="71" spans="1:19" x14ac:dyDescent="0.3">
      <c r="A71" s="77">
        <f>'LUSD-Export PF'!B71</f>
        <v>0</v>
      </c>
      <c r="B71" s="5">
        <f>'LUSD-Export PF'!A71</f>
        <v>0</v>
      </c>
      <c r="C71" s="74">
        <f>'LUSD-Export PF'!C71</f>
        <v>0</v>
      </c>
      <c r="D71" s="78"/>
      <c r="E71" s="80">
        <f>'LUSD-Export PF'!D71</f>
        <v>0</v>
      </c>
      <c r="F71" s="74">
        <f>'LUSD-Export PF'!E71</f>
        <v>0</v>
      </c>
      <c r="G71" s="78"/>
      <c r="H71" s="80">
        <f>'LUSD-Export PF'!G71</f>
        <v>0</v>
      </c>
      <c r="I71" s="74">
        <f>'LUSD-Export PF'!H71</f>
        <v>0</v>
      </c>
      <c r="J71" s="78"/>
      <c r="K71" s="80">
        <f>'LUSD-Export PF'!J71</f>
        <v>0</v>
      </c>
      <c r="L71" s="74">
        <f>'LUSD-Export PF'!K71</f>
        <v>0</v>
      </c>
      <c r="M71" s="78"/>
      <c r="N71" s="80">
        <f>'LUSD-Export PF'!M71</f>
        <v>0</v>
      </c>
      <c r="O71" s="74">
        <f>'LUSD-Export PF'!N71</f>
        <v>0</v>
      </c>
      <c r="P71" s="78"/>
      <c r="Q71" s="80">
        <f>'LUSD-Export PF'!P71</f>
        <v>0</v>
      </c>
      <c r="R71" s="74">
        <f>'LUSD-Export PF'!Q71</f>
        <v>0</v>
      </c>
      <c r="S71" s="78">
        <f>'LUSD-Export PF'!S71</f>
        <v>0</v>
      </c>
    </row>
    <row r="72" spans="1:19" x14ac:dyDescent="0.3">
      <c r="A72" s="77">
        <f>'LUSD-Export PF'!B72</f>
        <v>0</v>
      </c>
      <c r="B72" s="5">
        <f>'LUSD-Export PF'!A72</f>
        <v>0</v>
      </c>
      <c r="C72" s="74">
        <f>'LUSD-Export PF'!C72</f>
        <v>0</v>
      </c>
      <c r="D72" s="78"/>
      <c r="E72" s="80">
        <f>'LUSD-Export PF'!D72</f>
        <v>0</v>
      </c>
      <c r="F72" s="74">
        <f>'LUSD-Export PF'!E72</f>
        <v>0</v>
      </c>
      <c r="G72" s="78"/>
      <c r="H72" s="80">
        <f>'LUSD-Export PF'!G72</f>
        <v>0</v>
      </c>
      <c r="I72" s="74">
        <f>'LUSD-Export PF'!H72</f>
        <v>0</v>
      </c>
      <c r="J72" s="78"/>
      <c r="K72" s="80">
        <f>'LUSD-Export PF'!J72</f>
        <v>0</v>
      </c>
      <c r="L72" s="74">
        <f>'LUSD-Export PF'!K72</f>
        <v>0</v>
      </c>
      <c r="M72" s="78"/>
      <c r="N72" s="80">
        <f>'LUSD-Export PF'!M72</f>
        <v>0</v>
      </c>
      <c r="O72" s="74">
        <f>'LUSD-Export PF'!N72</f>
        <v>0</v>
      </c>
      <c r="P72" s="78"/>
      <c r="Q72" s="80">
        <f>'LUSD-Export PF'!P72</f>
        <v>0</v>
      </c>
      <c r="R72" s="74">
        <f>'LUSD-Export PF'!Q72</f>
        <v>0</v>
      </c>
      <c r="S72" s="78">
        <f>'LUSD-Export PF'!S72</f>
        <v>0</v>
      </c>
    </row>
    <row r="73" spans="1:19" x14ac:dyDescent="0.3">
      <c r="A73" s="77">
        <f>'LUSD-Export PF'!B73</f>
        <v>0</v>
      </c>
      <c r="B73" s="5">
        <f>'LUSD-Export PF'!A73</f>
        <v>0</v>
      </c>
      <c r="C73" s="74">
        <f>'LUSD-Export PF'!C73</f>
        <v>0</v>
      </c>
      <c r="D73" s="78"/>
      <c r="E73" s="80">
        <f>'LUSD-Export PF'!D73</f>
        <v>0</v>
      </c>
      <c r="F73" s="74">
        <f>'LUSD-Export PF'!E73</f>
        <v>0</v>
      </c>
      <c r="G73" s="78"/>
      <c r="H73" s="80">
        <f>'LUSD-Export PF'!G73</f>
        <v>0</v>
      </c>
      <c r="I73" s="74">
        <f>'LUSD-Export PF'!H73</f>
        <v>0</v>
      </c>
      <c r="J73" s="78"/>
      <c r="K73" s="80">
        <f>'LUSD-Export PF'!J73</f>
        <v>0</v>
      </c>
      <c r="L73" s="74">
        <f>'LUSD-Export PF'!K73</f>
        <v>0</v>
      </c>
      <c r="M73" s="78"/>
      <c r="N73" s="80">
        <f>'LUSD-Export PF'!M73</f>
        <v>0</v>
      </c>
      <c r="O73" s="74">
        <f>'LUSD-Export PF'!N73</f>
        <v>0</v>
      </c>
      <c r="P73" s="78"/>
      <c r="Q73" s="80">
        <f>'LUSD-Export PF'!P73</f>
        <v>0</v>
      </c>
      <c r="R73" s="74">
        <f>'LUSD-Export PF'!Q73</f>
        <v>0</v>
      </c>
      <c r="S73" s="78">
        <f>'LUSD-Export PF'!S73</f>
        <v>0</v>
      </c>
    </row>
    <row r="74" spans="1:19" x14ac:dyDescent="0.3">
      <c r="A74" s="77">
        <f>'LUSD-Export PF'!B74</f>
        <v>0</v>
      </c>
      <c r="B74" s="5">
        <f>'LUSD-Export PF'!A74</f>
        <v>0</v>
      </c>
      <c r="C74" s="74">
        <f>'LUSD-Export PF'!C74</f>
        <v>0</v>
      </c>
      <c r="D74" s="78"/>
      <c r="E74" s="80">
        <f>'LUSD-Export PF'!D74</f>
        <v>0</v>
      </c>
      <c r="F74" s="74">
        <f>'LUSD-Export PF'!E74</f>
        <v>0</v>
      </c>
      <c r="G74" s="78"/>
      <c r="H74" s="80">
        <f>'LUSD-Export PF'!G74</f>
        <v>0</v>
      </c>
      <c r="I74" s="74">
        <f>'LUSD-Export PF'!H74</f>
        <v>0</v>
      </c>
      <c r="J74" s="78"/>
      <c r="K74" s="80">
        <f>'LUSD-Export PF'!J74</f>
        <v>0</v>
      </c>
      <c r="L74" s="74">
        <f>'LUSD-Export PF'!K74</f>
        <v>0</v>
      </c>
      <c r="M74" s="78"/>
      <c r="N74" s="80">
        <f>'LUSD-Export PF'!M74</f>
        <v>0</v>
      </c>
      <c r="O74" s="74">
        <f>'LUSD-Export PF'!N74</f>
        <v>0</v>
      </c>
      <c r="P74" s="78"/>
      <c r="Q74" s="80">
        <f>'LUSD-Export PF'!P74</f>
        <v>0</v>
      </c>
      <c r="R74" s="74">
        <f>'LUSD-Export PF'!Q74</f>
        <v>0</v>
      </c>
      <c r="S74" s="78">
        <f>'LUSD-Export PF'!S74</f>
        <v>0</v>
      </c>
    </row>
    <row r="75" spans="1:19" x14ac:dyDescent="0.3">
      <c r="A75" s="77">
        <f>'LUSD-Export PF'!B75</f>
        <v>0</v>
      </c>
      <c r="B75" s="5">
        <f>'LUSD-Export PF'!A75</f>
        <v>0</v>
      </c>
      <c r="C75" s="74">
        <f>'LUSD-Export PF'!C75</f>
        <v>0</v>
      </c>
      <c r="D75" s="78"/>
      <c r="E75" s="80">
        <f>'LUSD-Export PF'!D75</f>
        <v>0</v>
      </c>
      <c r="F75" s="74">
        <f>'LUSD-Export PF'!E75</f>
        <v>0</v>
      </c>
      <c r="G75" s="78"/>
      <c r="H75" s="80">
        <f>'LUSD-Export PF'!G75</f>
        <v>0</v>
      </c>
      <c r="I75" s="74">
        <f>'LUSD-Export PF'!H75</f>
        <v>0</v>
      </c>
      <c r="J75" s="78"/>
      <c r="K75" s="80">
        <f>'LUSD-Export PF'!J75</f>
        <v>0</v>
      </c>
      <c r="L75" s="74">
        <f>'LUSD-Export PF'!K75</f>
        <v>0</v>
      </c>
      <c r="M75" s="78"/>
      <c r="N75" s="80">
        <f>'LUSD-Export PF'!M75</f>
        <v>0</v>
      </c>
      <c r="O75" s="74">
        <f>'LUSD-Export PF'!N75</f>
        <v>0</v>
      </c>
      <c r="P75" s="78"/>
      <c r="Q75" s="80">
        <f>'LUSD-Export PF'!P75</f>
        <v>0</v>
      </c>
      <c r="R75" s="74">
        <f>'LUSD-Export PF'!Q75</f>
        <v>0</v>
      </c>
      <c r="S75" s="78">
        <f>'LUSD-Export PF'!S75</f>
        <v>0</v>
      </c>
    </row>
    <row r="76" spans="1:19" x14ac:dyDescent="0.3">
      <c r="A76" s="77">
        <f>'LUSD-Export PF'!B76</f>
        <v>0</v>
      </c>
      <c r="B76" s="5">
        <f>'LUSD-Export PF'!A76</f>
        <v>0</v>
      </c>
      <c r="C76" s="74">
        <f>'LUSD-Export PF'!C76</f>
        <v>0</v>
      </c>
      <c r="D76" s="78"/>
      <c r="E76" s="80">
        <f>'LUSD-Export PF'!D76</f>
        <v>0</v>
      </c>
      <c r="F76" s="74">
        <f>'LUSD-Export PF'!E76</f>
        <v>0</v>
      </c>
      <c r="G76" s="78"/>
      <c r="H76" s="80">
        <f>'LUSD-Export PF'!G76</f>
        <v>0</v>
      </c>
      <c r="I76" s="74">
        <f>'LUSD-Export PF'!H76</f>
        <v>0</v>
      </c>
      <c r="J76" s="78"/>
      <c r="K76" s="80">
        <f>'LUSD-Export PF'!J76</f>
        <v>0</v>
      </c>
      <c r="L76" s="74">
        <f>'LUSD-Export PF'!K76</f>
        <v>0</v>
      </c>
      <c r="M76" s="78"/>
      <c r="N76" s="80">
        <f>'LUSD-Export PF'!M76</f>
        <v>0</v>
      </c>
      <c r="O76" s="74">
        <f>'LUSD-Export PF'!N76</f>
        <v>0</v>
      </c>
      <c r="P76" s="78"/>
      <c r="Q76" s="80">
        <f>'LUSD-Export PF'!P76</f>
        <v>0</v>
      </c>
      <c r="R76" s="74">
        <f>'LUSD-Export PF'!Q76</f>
        <v>0</v>
      </c>
      <c r="S76" s="78">
        <f>'LUSD-Export PF'!S76</f>
        <v>0</v>
      </c>
    </row>
    <row r="77" spans="1:19" x14ac:dyDescent="0.3">
      <c r="A77" s="77">
        <f>'LUSD-Export PF'!B77</f>
        <v>0</v>
      </c>
      <c r="B77" s="5">
        <f>'LUSD-Export PF'!A77</f>
        <v>0</v>
      </c>
      <c r="C77" s="74">
        <f>'LUSD-Export PF'!C77</f>
        <v>0</v>
      </c>
      <c r="D77" s="78"/>
      <c r="E77" s="80">
        <f>'LUSD-Export PF'!D77</f>
        <v>0</v>
      </c>
      <c r="F77" s="74">
        <f>'LUSD-Export PF'!E77</f>
        <v>0</v>
      </c>
      <c r="G77" s="78"/>
      <c r="H77" s="80">
        <f>'LUSD-Export PF'!G77</f>
        <v>0</v>
      </c>
      <c r="I77" s="74">
        <f>'LUSD-Export PF'!H77</f>
        <v>0</v>
      </c>
      <c r="J77" s="78"/>
      <c r="K77" s="80">
        <f>'LUSD-Export PF'!J77</f>
        <v>0</v>
      </c>
      <c r="L77" s="74">
        <f>'LUSD-Export PF'!K77</f>
        <v>0</v>
      </c>
      <c r="M77" s="78"/>
      <c r="N77" s="80">
        <f>'LUSD-Export PF'!M77</f>
        <v>0</v>
      </c>
      <c r="O77" s="74">
        <f>'LUSD-Export PF'!N77</f>
        <v>0</v>
      </c>
      <c r="P77" s="78"/>
      <c r="Q77" s="80">
        <f>'LUSD-Export PF'!P77</f>
        <v>0</v>
      </c>
      <c r="R77" s="74">
        <f>'LUSD-Export PF'!Q77</f>
        <v>0</v>
      </c>
      <c r="S77" s="78">
        <f>'LUSD-Export PF'!S77</f>
        <v>0</v>
      </c>
    </row>
    <row r="78" spans="1:19" x14ac:dyDescent="0.3">
      <c r="A78" s="77">
        <f>'LUSD-Export PF'!B78</f>
        <v>0</v>
      </c>
      <c r="B78" s="5">
        <f>'LUSD-Export PF'!A78</f>
        <v>0</v>
      </c>
      <c r="C78" s="74">
        <f>'LUSD-Export PF'!C78</f>
        <v>0</v>
      </c>
      <c r="D78" s="78"/>
      <c r="E78" s="80">
        <f>'LUSD-Export PF'!D78</f>
        <v>0</v>
      </c>
      <c r="F78" s="74">
        <f>'LUSD-Export PF'!E78</f>
        <v>0</v>
      </c>
      <c r="G78" s="78"/>
      <c r="H78" s="80">
        <f>'LUSD-Export PF'!G78</f>
        <v>0</v>
      </c>
      <c r="I78" s="74">
        <f>'LUSD-Export PF'!H78</f>
        <v>0</v>
      </c>
      <c r="J78" s="78"/>
      <c r="K78" s="80">
        <f>'LUSD-Export PF'!J78</f>
        <v>0</v>
      </c>
      <c r="L78" s="74">
        <f>'LUSD-Export PF'!K78</f>
        <v>0</v>
      </c>
      <c r="M78" s="78"/>
      <c r="N78" s="80">
        <f>'LUSD-Export PF'!M78</f>
        <v>0</v>
      </c>
      <c r="O78" s="74">
        <f>'LUSD-Export PF'!N78</f>
        <v>0</v>
      </c>
      <c r="P78" s="78"/>
      <c r="Q78" s="80">
        <f>'LUSD-Export PF'!P78</f>
        <v>0</v>
      </c>
      <c r="R78" s="74">
        <f>'LUSD-Export PF'!Q78</f>
        <v>0</v>
      </c>
      <c r="S78" s="78">
        <f>'LUSD-Export PF'!S78</f>
        <v>0</v>
      </c>
    </row>
    <row r="79" spans="1:19" x14ac:dyDescent="0.3">
      <c r="A79" s="77">
        <f>'LUSD-Export PF'!B79</f>
        <v>0</v>
      </c>
      <c r="B79" s="5">
        <f>'LUSD-Export PF'!A79</f>
        <v>0</v>
      </c>
      <c r="C79" s="74">
        <f>'LUSD-Export PF'!C79</f>
        <v>0</v>
      </c>
      <c r="D79" s="78"/>
      <c r="E79" s="80">
        <f>'LUSD-Export PF'!D79</f>
        <v>0</v>
      </c>
      <c r="F79" s="74">
        <f>'LUSD-Export PF'!E79</f>
        <v>0</v>
      </c>
      <c r="G79" s="78"/>
      <c r="H79" s="80">
        <f>'LUSD-Export PF'!G79</f>
        <v>0</v>
      </c>
      <c r="I79" s="74">
        <f>'LUSD-Export PF'!H79</f>
        <v>0</v>
      </c>
      <c r="J79" s="78"/>
      <c r="K79" s="80">
        <f>'LUSD-Export PF'!J79</f>
        <v>0</v>
      </c>
      <c r="L79" s="74">
        <f>'LUSD-Export PF'!K79</f>
        <v>0</v>
      </c>
      <c r="M79" s="78"/>
      <c r="N79" s="80">
        <f>'LUSD-Export PF'!M79</f>
        <v>0</v>
      </c>
      <c r="O79" s="74">
        <f>'LUSD-Export PF'!N79</f>
        <v>0</v>
      </c>
      <c r="P79" s="78"/>
      <c r="Q79" s="80">
        <f>'LUSD-Export PF'!P79</f>
        <v>0</v>
      </c>
      <c r="R79" s="74">
        <f>'LUSD-Export PF'!Q79</f>
        <v>0</v>
      </c>
      <c r="S79" s="78">
        <f>'LUSD-Export PF'!S79</f>
        <v>0</v>
      </c>
    </row>
    <row r="80" spans="1:19" x14ac:dyDescent="0.3">
      <c r="A80" s="77">
        <f>'LUSD-Export PF'!B80</f>
        <v>0</v>
      </c>
      <c r="B80" s="5">
        <f>'LUSD-Export PF'!A80</f>
        <v>0</v>
      </c>
      <c r="C80" s="74">
        <f>'LUSD-Export PF'!C80</f>
        <v>0</v>
      </c>
      <c r="D80" s="78"/>
      <c r="E80" s="80">
        <f>'LUSD-Export PF'!D80</f>
        <v>0</v>
      </c>
      <c r="F80" s="74">
        <f>'LUSD-Export PF'!E80</f>
        <v>0</v>
      </c>
      <c r="G80" s="78"/>
      <c r="H80" s="80">
        <f>'LUSD-Export PF'!G80</f>
        <v>0</v>
      </c>
      <c r="I80" s="74">
        <f>'LUSD-Export PF'!H80</f>
        <v>0</v>
      </c>
      <c r="J80" s="78"/>
      <c r="K80" s="80">
        <f>'LUSD-Export PF'!J80</f>
        <v>0</v>
      </c>
      <c r="L80" s="74">
        <f>'LUSD-Export PF'!K80</f>
        <v>0</v>
      </c>
      <c r="M80" s="78"/>
      <c r="N80" s="80">
        <f>'LUSD-Export PF'!M80</f>
        <v>0</v>
      </c>
      <c r="O80" s="74">
        <f>'LUSD-Export PF'!N80</f>
        <v>0</v>
      </c>
      <c r="P80" s="78"/>
      <c r="Q80" s="80">
        <f>'LUSD-Export PF'!P80</f>
        <v>0</v>
      </c>
      <c r="R80" s="74">
        <f>'LUSD-Export PF'!Q80</f>
        <v>0</v>
      </c>
      <c r="S80" s="78">
        <f>'LUSD-Export PF'!S80</f>
        <v>0</v>
      </c>
    </row>
    <row r="81" spans="1:19" x14ac:dyDescent="0.3">
      <c r="A81" s="77">
        <f>'LUSD-Export PF'!B81</f>
        <v>0</v>
      </c>
      <c r="B81" s="5">
        <f>'LUSD-Export PF'!A81</f>
        <v>0</v>
      </c>
      <c r="C81" s="74">
        <f>'LUSD-Export PF'!C81</f>
        <v>0</v>
      </c>
      <c r="D81" s="78"/>
      <c r="E81" s="80">
        <f>'LUSD-Export PF'!D81</f>
        <v>0</v>
      </c>
      <c r="F81" s="74">
        <f>'LUSD-Export PF'!E81</f>
        <v>0</v>
      </c>
      <c r="G81" s="78"/>
      <c r="H81" s="80">
        <f>'LUSD-Export PF'!G81</f>
        <v>0</v>
      </c>
      <c r="I81" s="74">
        <f>'LUSD-Export PF'!H81</f>
        <v>0</v>
      </c>
      <c r="J81" s="78"/>
      <c r="K81" s="80">
        <f>'LUSD-Export PF'!J81</f>
        <v>0</v>
      </c>
      <c r="L81" s="74">
        <f>'LUSD-Export PF'!K81</f>
        <v>0</v>
      </c>
      <c r="M81" s="78"/>
      <c r="N81" s="80">
        <f>'LUSD-Export PF'!M81</f>
        <v>0</v>
      </c>
      <c r="O81" s="74">
        <f>'LUSD-Export PF'!N81</f>
        <v>0</v>
      </c>
      <c r="P81" s="78"/>
      <c r="Q81" s="80">
        <f>'LUSD-Export PF'!P81</f>
        <v>0</v>
      </c>
      <c r="R81" s="74">
        <f>'LUSD-Export PF'!Q81</f>
        <v>0</v>
      </c>
      <c r="S81" s="78">
        <f>'LUSD-Export PF'!S81</f>
        <v>0</v>
      </c>
    </row>
    <row r="82" spans="1:19" x14ac:dyDescent="0.3">
      <c r="A82" s="77">
        <f>'LUSD-Export PF'!B82</f>
        <v>0</v>
      </c>
      <c r="B82" s="5">
        <f>'LUSD-Export PF'!A82</f>
        <v>0</v>
      </c>
      <c r="C82" s="74">
        <f>'LUSD-Export PF'!C82</f>
        <v>0</v>
      </c>
      <c r="D82" s="78"/>
      <c r="E82" s="80">
        <f>'LUSD-Export PF'!D82</f>
        <v>0</v>
      </c>
      <c r="F82" s="74">
        <f>'LUSD-Export PF'!E82</f>
        <v>0</v>
      </c>
      <c r="G82" s="78"/>
      <c r="H82" s="80">
        <f>'LUSD-Export PF'!G82</f>
        <v>0</v>
      </c>
      <c r="I82" s="74">
        <f>'LUSD-Export PF'!H82</f>
        <v>0</v>
      </c>
      <c r="J82" s="78"/>
      <c r="K82" s="80">
        <f>'LUSD-Export PF'!J82</f>
        <v>0</v>
      </c>
      <c r="L82" s="74">
        <f>'LUSD-Export PF'!K82</f>
        <v>0</v>
      </c>
      <c r="M82" s="78"/>
      <c r="N82" s="80">
        <f>'LUSD-Export PF'!M82</f>
        <v>0</v>
      </c>
      <c r="O82" s="74">
        <f>'LUSD-Export PF'!N82</f>
        <v>0</v>
      </c>
      <c r="P82" s="78"/>
      <c r="Q82" s="80">
        <f>'LUSD-Export PF'!P82</f>
        <v>0</v>
      </c>
      <c r="R82" s="74">
        <f>'LUSD-Export PF'!Q82</f>
        <v>0</v>
      </c>
      <c r="S82" s="78">
        <f>'LUSD-Export PF'!S82</f>
        <v>0</v>
      </c>
    </row>
    <row r="83" spans="1:19" x14ac:dyDescent="0.3">
      <c r="A83" s="77">
        <f>'LUSD-Export PF'!B83</f>
        <v>0</v>
      </c>
      <c r="B83" s="5">
        <f>'LUSD-Export PF'!A83</f>
        <v>0</v>
      </c>
      <c r="C83" s="74">
        <f>'LUSD-Export PF'!C83</f>
        <v>0</v>
      </c>
      <c r="D83" s="78"/>
      <c r="E83" s="80">
        <f>'LUSD-Export PF'!D83</f>
        <v>0</v>
      </c>
      <c r="F83" s="74">
        <f>'LUSD-Export PF'!E83</f>
        <v>0</v>
      </c>
      <c r="G83" s="78"/>
      <c r="H83" s="80">
        <f>'LUSD-Export PF'!G83</f>
        <v>0</v>
      </c>
      <c r="I83" s="74">
        <f>'LUSD-Export PF'!H83</f>
        <v>0</v>
      </c>
      <c r="J83" s="78"/>
      <c r="K83" s="80">
        <f>'LUSD-Export PF'!J83</f>
        <v>0</v>
      </c>
      <c r="L83" s="74">
        <f>'LUSD-Export PF'!K83</f>
        <v>0</v>
      </c>
      <c r="M83" s="78"/>
      <c r="N83" s="80">
        <f>'LUSD-Export PF'!M83</f>
        <v>0</v>
      </c>
      <c r="O83" s="74">
        <f>'LUSD-Export PF'!N83</f>
        <v>0</v>
      </c>
      <c r="P83" s="78"/>
      <c r="Q83" s="80">
        <f>'LUSD-Export PF'!P83</f>
        <v>0</v>
      </c>
      <c r="R83" s="74">
        <f>'LUSD-Export PF'!Q83</f>
        <v>0</v>
      </c>
      <c r="S83" s="78">
        <f>'LUSD-Export PF'!S83</f>
        <v>0</v>
      </c>
    </row>
    <row r="84" spans="1:19" x14ac:dyDescent="0.3">
      <c r="A84" s="77">
        <f>'LUSD-Export PF'!B84</f>
        <v>0</v>
      </c>
      <c r="B84" s="5">
        <f>'LUSD-Export PF'!A84</f>
        <v>0</v>
      </c>
      <c r="C84" s="74">
        <f>'LUSD-Export PF'!C84</f>
        <v>0</v>
      </c>
      <c r="D84" s="78"/>
      <c r="E84" s="80">
        <f>'LUSD-Export PF'!D84</f>
        <v>0</v>
      </c>
      <c r="F84" s="74">
        <f>'LUSD-Export PF'!E84</f>
        <v>0</v>
      </c>
      <c r="G84" s="78"/>
      <c r="H84" s="80">
        <f>'LUSD-Export PF'!G84</f>
        <v>0</v>
      </c>
      <c r="I84" s="74">
        <f>'LUSD-Export PF'!H84</f>
        <v>0</v>
      </c>
      <c r="J84" s="78"/>
      <c r="K84" s="80">
        <f>'LUSD-Export PF'!J84</f>
        <v>0</v>
      </c>
      <c r="L84" s="74">
        <f>'LUSD-Export PF'!K84</f>
        <v>0</v>
      </c>
      <c r="M84" s="78"/>
      <c r="N84" s="80">
        <f>'LUSD-Export PF'!M84</f>
        <v>0</v>
      </c>
      <c r="O84" s="74">
        <f>'LUSD-Export PF'!N84</f>
        <v>0</v>
      </c>
      <c r="P84" s="78"/>
      <c r="Q84" s="80">
        <f>'LUSD-Export PF'!P84</f>
        <v>0</v>
      </c>
      <c r="R84" s="74">
        <f>'LUSD-Export PF'!Q84</f>
        <v>0</v>
      </c>
      <c r="S84" s="78">
        <f>'LUSD-Export PF'!S84</f>
        <v>0</v>
      </c>
    </row>
    <row r="85" spans="1:19" x14ac:dyDescent="0.3">
      <c r="A85" s="77">
        <f>'LUSD-Export PF'!B85</f>
        <v>0</v>
      </c>
      <c r="B85" s="5">
        <f>'LUSD-Export PF'!A85</f>
        <v>0</v>
      </c>
      <c r="C85" s="74">
        <f>'LUSD-Export PF'!C85</f>
        <v>0</v>
      </c>
      <c r="D85" s="78"/>
      <c r="E85" s="80">
        <f>'LUSD-Export PF'!D85</f>
        <v>0</v>
      </c>
      <c r="F85" s="74">
        <f>'LUSD-Export PF'!E85</f>
        <v>0</v>
      </c>
      <c r="G85" s="78"/>
      <c r="H85" s="80">
        <f>'LUSD-Export PF'!G85</f>
        <v>0</v>
      </c>
      <c r="I85" s="74">
        <f>'LUSD-Export PF'!H85</f>
        <v>0</v>
      </c>
      <c r="J85" s="78"/>
      <c r="K85" s="80">
        <f>'LUSD-Export PF'!J85</f>
        <v>0</v>
      </c>
      <c r="L85" s="74">
        <f>'LUSD-Export PF'!K85</f>
        <v>0</v>
      </c>
      <c r="M85" s="78"/>
      <c r="N85" s="80">
        <f>'LUSD-Export PF'!M85</f>
        <v>0</v>
      </c>
      <c r="O85" s="74">
        <f>'LUSD-Export PF'!N85</f>
        <v>0</v>
      </c>
      <c r="P85" s="78"/>
      <c r="Q85" s="80">
        <f>'LUSD-Export PF'!P85</f>
        <v>0</v>
      </c>
      <c r="R85" s="74">
        <f>'LUSD-Export PF'!Q85</f>
        <v>0</v>
      </c>
      <c r="S85" s="78">
        <f>'LUSD-Export PF'!S85</f>
        <v>0</v>
      </c>
    </row>
    <row r="86" spans="1:19" x14ac:dyDescent="0.3">
      <c r="A86" s="77">
        <f>'LUSD-Export PF'!B86</f>
        <v>0</v>
      </c>
      <c r="B86" s="5">
        <f>'LUSD-Export PF'!A86</f>
        <v>0</v>
      </c>
      <c r="C86" s="74">
        <f>'LUSD-Export PF'!C86</f>
        <v>0</v>
      </c>
      <c r="D86" s="78"/>
      <c r="E86" s="80">
        <f>'LUSD-Export PF'!D86</f>
        <v>0</v>
      </c>
      <c r="F86" s="74">
        <f>'LUSD-Export PF'!E86</f>
        <v>0</v>
      </c>
      <c r="G86" s="78"/>
      <c r="H86" s="80">
        <f>'LUSD-Export PF'!G86</f>
        <v>0</v>
      </c>
      <c r="I86" s="74">
        <f>'LUSD-Export PF'!H86</f>
        <v>0</v>
      </c>
      <c r="J86" s="78"/>
      <c r="K86" s="80">
        <f>'LUSD-Export PF'!J86</f>
        <v>0</v>
      </c>
      <c r="L86" s="74">
        <f>'LUSD-Export PF'!K86</f>
        <v>0</v>
      </c>
      <c r="M86" s="78"/>
      <c r="N86" s="80">
        <f>'LUSD-Export PF'!M86</f>
        <v>0</v>
      </c>
      <c r="O86" s="74">
        <f>'LUSD-Export PF'!N86</f>
        <v>0</v>
      </c>
      <c r="P86" s="78"/>
      <c r="Q86" s="80">
        <f>'LUSD-Export PF'!P86</f>
        <v>0</v>
      </c>
      <c r="R86" s="74">
        <f>'LUSD-Export PF'!Q86</f>
        <v>0</v>
      </c>
      <c r="S86" s="78">
        <f>'LUSD-Export PF'!S86</f>
        <v>0</v>
      </c>
    </row>
    <row r="87" spans="1:19" x14ac:dyDescent="0.3">
      <c r="A87" s="77">
        <f>'LUSD-Export PF'!B87</f>
        <v>0</v>
      </c>
      <c r="B87" s="5">
        <f>'LUSD-Export PF'!A87</f>
        <v>0</v>
      </c>
      <c r="C87" s="74">
        <f>'LUSD-Export PF'!C87</f>
        <v>0</v>
      </c>
      <c r="D87" s="78"/>
      <c r="E87" s="80">
        <f>'LUSD-Export PF'!D87</f>
        <v>0</v>
      </c>
      <c r="F87" s="74">
        <f>'LUSD-Export PF'!E87</f>
        <v>0</v>
      </c>
      <c r="G87" s="78"/>
      <c r="H87" s="80">
        <f>'LUSD-Export PF'!G87</f>
        <v>0</v>
      </c>
      <c r="I87" s="74">
        <f>'LUSD-Export PF'!H87</f>
        <v>0</v>
      </c>
      <c r="J87" s="78"/>
      <c r="K87" s="80">
        <f>'LUSD-Export PF'!J87</f>
        <v>0</v>
      </c>
      <c r="L87" s="74">
        <f>'LUSD-Export PF'!K87</f>
        <v>0</v>
      </c>
      <c r="M87" s="78"/>
      <c r="N87" s="80">
        <f>'LUSD-Export PF'!M87</f>
        <v>0</v>
      </c>
      <c r="O87" s="74">
        <f>'LUSD-Export PF'!N87</f>
        <v>0</v>
      </c>
      <c r="P87" s="78"/>
      <c r="Q87" s="80">
        <f>'LUSD-Export PF'!P87</f>
        <v>0</v>
      </c>
      <c r="R87" s="74">
        <f>'LUSD-Export PF'!Q87</f>
        <v>0</v>
      </c>
      <c r="S87" s="78">
        <f>'LUSD-Export PF'!S87</f>
        <v>0</v>
      </c>
    </row>
    <row r="88" spans="1:19" x14ac:dyDescent="0.3">
      <c r="A88" s="77">
        <f>'LUSD-Export PF'!B88</f>
        <v>0</v>
      </c>
      <c r="B88" s="5">
        <f>'LUSD-Export PF'!A88</f>
        <v>0</v>
      </c>
      <c r="C88" s="74">
        <f>'LUSD-Export PF'!C88</f>
        <v>0</v>
      </c>
      <c r="D88" s="78"/>
      <c r="E88" s="80">
        <f>'LUSD-Export PF'!D88</f>
        <v>0</v>
      </c>
      <c r="F88" s="74">
        <f>'LUSD-Export PF'!E88</f>
        <v>0</v>
      </c>
      <c r="G88" s="78"/>
      <c r="H88" s="80">
        <f>'LUSD-Export PF'!G88</f>
        <v>0</v>
      </c>
      <c r="I88" s="74">
        <f>'LUSD-Export PF'!H88</f>
        <v>0</v>
      </c>
      <c r="J88" s="78"/>
      <c r="K88" s="80">
        <f>'LUSD-Export PF'!J88</f>
        <v>0</v>
      </c>
      <c r="L88" s="74">
        <f>'LUSD-Export PF'!K88</f>
        <v>0</v>
      </c>
      <c r="M88" s="78"/>
      <c r="N88" s="80">
        <f>'LUSD-Export PF'!M88</f>
        <v>0</v>
      </c>
      <c r="O88" s="74">
        <f>'LUSD-Export PF'!N88</f>
        <v>0</v>
      </c>
      <c r="P88" s="78"/>
      <c r="Q88" s="80">
        <f>'LUSD-Export PF'!P88</f>
        <v>0</v>
      </c>
      <c r="R88" s="74">
        <f>'LUSD-Export PF'!Q88</f>
        <v>0</v>
      </c>
      <c r="S88" s="78">
        <f>'LUSD-Export PF'!S88</f>
        <v>0</v>
      </c>
    </row>
    <row r="89" spans="1:19" x14ac:dyDescent="0.3">
      <c r="A89" s="77">
        <f>'LUSD-Export PF'!B89</f>
        <v>0</v>
      </c>
      <c r="B89" s="5">
        <f>'LUSD-Export PF'!A89</f>
        <v>0</v>
      </c>
      <c r="C89" s="74">
        <f>'LUSD-Export PF'!C89</f>
        <v>0</v>
      </c>
      <c r="D89" s="78"/>
      <c r="E89" s="80">
        <f>'LUSD-Export PF'!D89</f>
        <v>0</v>
      </c>
      <c r="F89" s="74">
        <f>'LUSD-Export PF'!E89</f>
        <v>0</v>
      </c>
      <c r="G89" s="78"/>
      <c r="H89" s="80">
        <f>'LUSD-Export PF'!G89</f>
        <v>0</v>
      </c>
      <c r="I89" s="74">
        <f>'LUSD-Export PF'!H89</f>
        <v>0</v>
      </c>
      <c r="J89" s="78"/>
      <c r="K89" s="80">
        <f>'LUSD-Export PF'!J89</f>
        <v>0</v>
      </c>
      <c r="L89" s="74">
        <f>'LUSD-Export PF'!K89</f>
        <v>0</v>
      </c>
      <c r="M89" s="78"/>
      <c r="N89" s="80">
        <f>'LUSD-Export PF'!M89</f>
        <v>0</v>
      </c>
      <c r="O89" s="74">
        <f>'LUSD-Export PF'!N89</f>
        <v>0</v>
      </c>
      <c r="P89" s="78"/>
      <c r="Q89" s="80">
        <f>'LUSD-Export PF'!P89</f>
        <v>0</v>
      </c>
      <c r="R89" s="74">
        <f>'LUSD-Export PF'!Q89</f>
        <v>0</v>
      </c>
      <c r="S89" s="78">
        <f>'LUSD-Export PF'!S89</f>
        <v>0</v>
      </c>
    </row>
    <row r="90" spans="1:19" x14ac:dyDescent="0.3">
      <c r="A90" s="77">
        <f>'LUSD-Export PF'!B90</f>
        <v>0</v>
      </c>
      <c r="B90" s="5">
        <f>'LUSD-Export PF'!A90</f>
        <v>0</v>
      </c>
      <c r="C90" s="74">
        <f>'LUSD-Export PF'!C90</f>
        <v>0</v>
      </c>
      <c r="D90" s="78"/>
      <c r="E90" s="80">
        <f>'LUSD-Export PF'!D90</f>
        <v>0</v>
      </c>
      <c r="F90" s="74">
        <f>'LUSD-Export PF'!E90</f>
        <v>0</v>
      </c>
      <c r="G90" s="78"/>
      <c r="H90" s="80">
        <f>'LUSD-Export PF'!G90</f>
        <v>0</v>
      </c>
      <c r="I90" s="74">
        <f>'LUSD-Export PF'!H90</f>
        <v>0</v>
      </c>
      <c r="J90" s="78"/>
      <c r="K90" s="80">
        <f>'LUSD-Export PF'!J90</f>
        <v>0</v>
      </c>
      <c r="L90" s="74">
        <f>'LUSD-Export PF'!K90</f>
        <v>0</v>
      </c>
      <c r="M90" s="78"/>
      <c r="N90" s="80">
        <f>'LUSD-Export PF'!M90</f>
        <v>0</v>
      </c>
      <c r="O90" s="74">
        <f>'LUSD-Export PF'!N90</f>
        <v>0</v>
      </c>
      <c r="P90" s="78"/>
      <c r="Q90" s="80">
        <f>'LUSD-Export PF'!P90</f>
        <v>0</v>
      </c>
      <c r="R90" s="74">
        <f>'LUSD-Export PF'!Q90</f>
        <v>0</v>
      </c>
      <c r="S90" s="78">
        <f>'LUSD-Export PF'!S90</f>
        <v>0</v>
      </c>
    </row>
    <row r="91" spans="1:19" x14ac:dyDescent="0.3">
      <c r="A91" s="77">
        <f>'LUSD-Export PF'!B91</f>
        <v>0</v>
      </c>
      <c r="B91" s="5">
        <f>'LUSD-Export PF'!A91</f>
        <v>0</v>
      </c>
      <c r="C91" s="74">
        <f>'LUSD-Export PF'!C91</f>
        <v>0</v>
      </c>
      <c r="D91" s="78"/>
      <c r="E91" s="80">
        <f>'LUSD-Export PF'!D91</f>
        <v>0</v>
      </c>
      <c r="F91" s="74">
        <f>'LUSD-Export PF'!E91</f>
        <v>0</v>
      </c>
      <c r="G91" s="78"/>
      <c r="H91" s="80">
        <f>'LUSD-Export PF'!G91</f>
        <v>0</v>
      </c>
      <c r="I91" s="74">
        <f>'LUSD-Export PF'!H91</f>
        <v>0</v>
      </c>
      <c r="J91" s="78"/>
      <c r="K91" s="80">
        <f>'LUSD-Export PF'!J91</f>
        <v>0</v>
      </c>
      <c r="L91" s="74">
        <f>'LUSD-Export PF'!K91</f>
        <v>0</v>
      </c>
      <c r="M91" s="78"/>
      <c r="N91" s="80">
        <f>'LUSD-Export PF'!M91</f>
        <v>0</v>
      </c>
      <c r="O91" s="74">
        <f>'LUSD-Export PF'!N91</f>
        <v>0</v>
      </c>
      <c r="P91" s="78"/>
      <c r="Q91" s="80">
        <f>'LUSD-Export PF'!P91</f>
        <v>0</v>
      </c>
      <c r="R91" s="74">
        <f>'LUSD-Export PF'!Q91</f>
        <v>0</v>
      </c>
      <c r="S91" s="78">
        <f>'LUSD-Export PF'!S91</f>
        <v>0</v>
      </c>
    </row>
    <row r="92" spans="1:19" x14ac:dyDescent="0.3">
      <c r="A92" s="77">
        <f>'LUSD-Export PF'!B92</f>
        <v>0</v>
      </c>
      <c r="B92" s="5">
        <f>'LUSD-Export PF'!A92</f>
        <v>0</v>
      </c>
      <c r="C92" s="74">
        <f>'LUSD-Export PF'!C92</f>
        <v>0</v>
      </c>
      <c r="D92" s="78"/>
      <c r="E92" s="80">
        <f>'LUSD-Export PF'!D92</f>
        <v>0</v>
      </c>
      <c r="F92" s="74">
        <f>'LUSD-Export PF'!E92</f>
        <v>0</v>
      </c>
      <c r="G92" s="78"/>
      <c r="H92" s="80">
        <f>'LUSD-Export PF'!G92</f>
        <v>0</v>
      </c>
      <c r="I92" s="74">
        <f>'LUSD-Export PF'!H92</f>
        <v>0</v>
      </c>
      <c r="J92" s="78"/>
      <c r="K92" s="80">
        <f>'LUSD-Export PF'!J92</f>
        <v>0</v>
      </c>
      <c r="L92" s="74">
        <f>'LUSD-Export PF'!K92</f>
        <v>0</v>
      </c>
      <c r="M92" s="78"/>
      <c r="N92" s="80">
        <f>'LUSD-Export PF'!M92</f>
        <v>0</v>
      </c>
      <c r="O92" s="74">
        <f>'LUSD-Export PF'!N92</f>
        <v>0</v>
      </c>
      <c r="P92" s="78"/>
      <c r="Q92" s="80">
        <f>'LUSD-Export PF'!P92</f>
        <v>0</v>
      </c>
      <c r="R92" s="74">
        <f>'LUSD-Export PF'!Q92</f>
        <v>0</v>
      </c>
      <c r="S92" s="78">
        <f>'LUSD-Export PF'!S92</f>
        <v>0</v>
      </c>
    </row>
    <row r="93" spans="1:19" x14ac:dyDescent="0.3">
      <c r="A93" s="77">
        <f>'LUSD-Export PF'!B93</f>
        <v>0</v>
      </c>
      <c r="B93" s="5">
        <f>'LUSD-Export PF'!A93</f>
        <v>0</v>
      </c>
      <c r="C93" s="74">
        <f>'LUSD-Export PF'!C93</f>
        <v>0</v>
      </c>
      <c r="D93" s="78"/>
      <c r="E93" s="80">
        <f>'LUSD-Export PF'!D93</f>
        <v>0</v>
      </c>
      <c r="F93" s="74">
        <f>'LUSD-Export PF'!E93</f>
        <v>0</v>
      </c>
      <c r="G93" s="78"/>
      <c r="H93" s="80">
        <f>'LUSD-Export PF'!G93</f>
        <v>0</v>
      </c>
      <c r="I93" s="74">
        <f>'LUSD-Export PF'!H93</f>
        <v>0</v>
      </c>
      <c r="J93" s="78"/>
      <c r="K93" s="80">
        <f>'LUSD-Export PF'!J93</f>
        <v>0</v>
      </c>
      <c r="L93" s="74">
        <f>'LUSD-Export PF'!K93</f>
        <v>0</v>
      </c>
      <c r="M93" s="78"/>
      <c r="N93" s="80">
        <f>'LUSD-Export PF'!M93</f>
        <v>0</v>
      </c>
      <c r="O93" s="74">
        <f>'LUSD-Export PF'!N93</f>
        <v>0</v>
      </c>
      <c r="P93" s="78"/>
      <c r="Q93" s="80">
        <f>'LUSD-Export PF'!P93</f>
        <v>0</v>
      </c>
      <c r="R93" s="74">
        <f>'LUSD-Export PF'!Q93</f>
        <v>0</v>
      </c>
      <c r="S93" s="78">
        <f>'LUSD-Export PF'!S93</f>
        <v>0</v>
      </c>
    </row>
    <row r="94" spans="1:19" x14ac:dyDescent="0.3">
      <c r="A94" s="77">
        <f>'LUSD-Export PF'!B94</f>
        <v>0</v>
      </c>
      <c r="B94" s="5">
        <f>'LUSD-Export PF'!A94</f>
        <v>0</v>
      </c>
      <c r="C94" s="74">
        <f>'LUSD-Export PF'!C94</f>
        <v>0</v>
      </c>
      <c r="D94" s="78"/>
      <c r="E94" s="80">
        <f>'LUSD-Export PF'!D94</f>
        <v>0</v>
      </c>
      <c r="F94" s="74">
        <f>'LUSD-Export PF'!E94</f>
        <v>0</v>
      </c>
      <c r="G94" s="78"/>
      <c r="H94" s="80">
        <f>'LUSD-Export PF'!G94</f>
        <v>0</v>
      </c>
      <c r="I94" s="74">
        <f>'LUSD-Export PF'!H94</f>
        <v>0</v>
      </c>
      <c r="J94" s="78"/>
      <c r="K94" s="80">
        <f>'LUSD-Export PF'!J94</f>
        <v>0</v>
      </c>
      <c r="L94" s="74">
        <f>'LUSD-Export PF'!K94</f>
        <v>0</v>
      </c>
      <c r="M94" s="78"/>
      <c r="N94" s="80">
        <f>'LUSD-Export PF'!M94</f>
        <v>0</v>
      </c>
      <c r="O94" s="74">
        <f>'LUSD-Export PF'!N94</f>
        <v>0</v>
      </c>
      <c r="P94" s="78"/>
      <c r="Q94" s="80">
        <f>'LUSD-Export PF'!P94</f>
        <v>0</v>
      </c>
      <c r="R94" s="74">
        <f>'LUSD-Export PF'!Q94</f>
        <v>0</v>
      </c>
      <c r="S94" s="78">
        <f>'LUSD-Export PF'!S94</f>
        <v>0</v>
      </c>
    </row>
    <row r="95" spans="1:19" x14ac:dyDescent="0.3">
      <c r="A95" s="77">
        <f>'LUSD-Export PF'!B95</f>
        <v>0</v>
      </c>
      <c r="B95" s="5">
        <f>'LUSD-Export PF'!A95</f>
        <v>0</v>
      </c>
      <c r="C95" s="74">
        <f>'LUSD-Export PF'!C95</f>
        <v>0</v>
      </c>
      <c r="D95" s="78"/>
      <c r="E95" s="80">
        <f>'LUSD-Export PF'!D95</f>
        <v>0</v>
      </c>
      <c r="F95" s="74">
        <f>'LUSD-Export PF'!E95</f>
        <v>0</v>
      </c>
      <c r="G95" s="78"/>
      <c r="H95" s="80">
        <f>'LUSD-Export PF'!G95</f>
        <v>0</v>
      </c>
      <c r="I95" s="74">
        <f>'LUSD-Export PF'!H95</f>
        <v>0</v>
      </c>
      <c r="J95" s="78"/>
      <c r="K95" s="80">
        <f>'LUSD-Export PF'!J95</f>
        <v>0</v>
      </c>
      <c r="L95" s="74">
        <f>'LUSD-Export PF'!K95</f>
        <v>0</v>
      </c>
      <c r="M95" s="78"/>
      <c r="N95" s="80">
        <f>'LUSD-Export PF'!M95</f>
        <v>0</v>
      </c>
      <c r="O95" s="74">
        <f>'LUSD-Export PF'!N95</f>
        <v>0</v>
      </c>
      <c r="P95" s="78"/>
      <c r="Q95" s="80">
        <f>'LUSD-Export PF'!P95</f>
        <v>0</v>
      </c>
      <c r="R95" s="74">
        <f>'LUSD-Export PF'!Q95</f>
        <v>0</v>
      </c>
      <c r="S95" s="78">
        <f>'LUSD-Export PF'!S95</f>
        <v>0</v>
      </c>
    </row>
    <row r="96" spans="1:19" x14ac:dyDescent="0.3">
      <c r="A96" s="77">
        <f>'LUSD-Export PF'!B96</f>
        <v>0</v>
      </c>
      <c r="B96" s="5">
        <f>'LUSD-Export PF'!A96</f>
        <v>0</v>
      </c>
      <c r="C96" s="74">
        <f>'LUSD-Export PF'!C96</f>
        <v>0</v>
      </c>
      <c r="D96" s="78"/>
      <c r="E96" s="80">
        <f>'LUSD-Export PF'!D96</f>
        <v>0</v>
      </c>
      <c r="F96" s="74">
        <f>'LUSD-Export PF'!E96</f>
        <v>0</v>
      </c>
      <c r="G96" s="78"/>
      <c r="H96" s="80">
        <f>'LUSD-Export PF'!G96</f>
        <v>0</v>
      </c>
      <c r="I96" s="74">
        <f>'LUSD-Export PF'!H96</f>
        <v>0</v>
      </c>
      <c r="J96" s="78"/>
      <c r="K96" s="80">
        <f>'LUSD-Export PF'!J96</f>
        <v>0</v>
      </c>
      <c r="L96" s="74">
        <f>'LUSD-Export PF'!K96</f>
        <v>0</v>
      </c>
      <c r="M96" s="78"/>
      <c r="N96" s="80">
        <f>'LUSD-Export PF'!M96</f>
        <v>0</v>
      </c>
      <c r="O96" s="74">
        <f>'LUSD-Export PF'!N96</f>
        <v>0</v>
      </c>
      <c r="P96" s="78"/>
      <c r="Q96" s="80">
        <f>'LUSD-Export PF'!P96</f>
        <v>0</v>
      </c>
      <c r="R96" s="74" t="s">
        <v>45</v>
      </c>
      <c r="S96" s="78">
        <f>'LUSD-Export PF'!S96</f>
        <v>0</v>
      </c>
    </row>
    <row r="97" spans="1:19" x14ac:dyDescent="0.3">
      <c r="A97" s="77">
        <f>'LUSD-Export PF'!B97</f>
        <v>0</v>
      </c>
      <c r="B97" s="5">
        <f>'LUSD-Export PF'!A97</f>
        <v>0</v>
      </c>
      <c r="C97" s="74">
        <f>'LUSD-Export PF'!C97</f>
        <v>0</v>
      </c>
      <c r="D97" s="78"/>
      <c r="E97" s="80">
        <f>'LUSD-Export PF'!D97</f>
        <v>0</v>
      </c>
      <c r="F97" s="74">
        <f>'LUSD-Export PF'!E97</f>
        <v>0</v>
      </c>
      <c r="G97" s="78"/>
      <c r="H97" s="80">
        <f>'LUSD-Export PF'!G97</f>
        <v>0</v>
      </c>
      <c r="I97" s="74">
        <f>'LUSD-Export PF'!H97</f>
        <v>0</v>
      </c>
      <c r="J97" s="78"/>
      <c r="K97" s="80">
        <f>'LUSD-Export PF'!J97</f>
        <v>0</v>
      </c>
      <c r="L97" s="74">
        <f>'LUSD-Export PF'!K97</f>
        <v>0</v>
      </c>
      <c r="M97" s="78"/>
      <c r="N97" s="80">
        <f>'LUSD-Export PF'!M97</f>
        <v>0</v>
      </c>
      <c r="O97" s="74">
        <f>'LUSD-Export PF'!N97</f>
        <v>0</v>
      </c>
      <c r="P97" s="78"/>
      <c r="Q97" s="80">
        <f>'LUSD-Export PF'!P97</f>
        <v>0</v>
      </c>
      <c r="R97" s="74">
        <f>'LUSD-Export PF'!Q97</f>
        <v>0</v>
      </c>
      <c r="S97" s="78">
        <f>'LUSD-Export PF'!S97</f>
        <v>0</v>
      </c>
    </row>
    <row r="98" spans="1:19" x14ac:dyDescent="0.3">
      <c r="A98" s="77">
        <f>'LUSD-Export PF'!B98</f>
        <v>0</v>
      </c>
      <c r="B98" s="5">
        <f>'LUSD-Export PF'!A98</f>
        <v>0</v>
      </c>
      <c r="C98" s="74">
        <f>'LUSD-Export PF'!C98</f>
        <v>0</v>
      </c>
      <c r="D98" s="78"/>
      <c r="E98" s="80">
        <f>'LUSD-Export PF'!D98</f>
        <v>0</v>
      </c>
      <c r="F98" s="74">
        <f>'LUSD-Export PF'!E98</f>
        <v>0</v>
      </c>
      <c r="G98" s="78"/>
      <c r="H98" s="80">
        <f>'LUSD-Export PF'!G98</f>
        <v>0</v>
      </c>
      <c r="I98" s="74">
        <f>'LUSD-Export PF'!H98</f>
        <v>0</v>
      </c>
      <c r="J98" s="78"/>
      <c r="K98" s="80">
        <f>'LUSD-Export PF'!J98</f>
        <v>0</v>
      </c>
      <c r="L98" s="74">
        <f>'LUSD-Export PF'!K98</f>
        <v>0</v>
      </c>
      <c r="M98" s="78"/>
      <c r="N98" s="80">
        <f>'LUSD-Export PF'!M98</f>
        <v>0</v>
      </c>
      <c r="O98" s="74">
        <f>'LUSD-Export PF'!N98</f>
        <v>0</v>
      </c>
      <c r="P98" s="78"/>
      <c r="Q98" s="80">
        <f>'LUSD-Export PF'!P98</f>
        <v>0</v>
      </c>
      <c r="R98" s="74">
        <f>'LUSD-Export PF'!Q98</f>
        <v>0</v>
      </c>
      <c r="S98" s="78">
        <f>'LUSD-Export PF'!S98</f>
        <v>0</v>
      </c>
    </row>
    <row r="99" spans="1:19" x14ac:dyDescent="0.3">
      <c r="A99" s="77">
        <f>'LUSD-Export PF'!B99</f>
        <v>0</v>
      </c>
      <c r="B99" s="5">
        <f>'LUSD-Export PF'!A99</f>
        <v>0</v>
      </c>
      <c r="C99" s="74">
        <f>'LUSD-Export PF'!C99</f>
        <v>0</v>
      </c>
      <c r="D99" s="78"/>
      <c r="E99" s="80">
        <f>'LUSD-Export PF'!D99</f>
        <v>0</v>
      </c>
      <c r="F99" s="74">
        <f>'LUSD-Export PF'!E99</f>
        <v>0</v>
      </c>
      <c r="G99" s="78"/>
      <c r="H99" s="80">
        <f>'LUSD-Export PF'!G99</f>
        <v>0</v>
      </c>
      <c r="I99" s="74">
        <f>'LUSD-Export PF'!H99</f>
        <v>0</v>
      </c>
      <c r="J99" s="78"/>
      <c r="K99" s="80">
        <f>'LUSD-Export PF'!J99</f>
        <v>0</v>
      </c>
      <c r="L99" s="74">
        <f>'LUSD-Export PF'!K99</f>
        <v>0</v>
      </c>
      <c r="M99" s="78"/>
      <c r="N99" s="80">
        <f>'LUSD-Export PF'!M99</f>
        <v>0</v>
      </c>
      <c r="O99" s="74">
        <f>'LUSD-Export PF'!N99</f>
        <v>0</v>
      </c>
      <c r="P99" s="78"/>
      <c r="Q99" s="80">
        <f>'LUSD-Export PF'!P99</f>
        <v>0</v>
      </c>
      <c r="R99" s="74">
        <f>'LUSD-Export PF'!Q99</f>
        <v>0</v>
      </c>
      <c r="S99" s="78">
        <f>'LUSD-Export PF'!S99</f>
        <v>0</v>
      </c>
    </row>
    <row r="100" spans="1:19" x14ac:dyDescent="0.3">
      <c r="A100" s="77">
        <f>'LUSD-Export PF'!B100</f>
        <v>0</v>
      </c>
      <c r="B100" s="5">
        <f>'LUSD-Export PF'!A100</f>
        <v>0</v>
      </c>
      <c r="C100" s="74">
        <f>'LUSD-Export PF'!C100</f>
        <v>0</v>
      </c>
      <c r="D100" s="78"/>
      <c r="E100" s="80">
        <f>'LUSD-Export PF'!D100</f>
        <v>0</v>
      </c>
      <c r="F100" s="74">
        <f>'LUSD-Export PF'!E100</f>
        <v>0</v>
      </c>
      <c r="G100" s="78"/>
      <c r="H100" s="80">
        <f>'LUSD-Export PF'!G100</f>
        <v>0</v>
      </c>
      <c r="I100" s="74">
        <f>'LUSD-Export PF'!H100</f>
        <v>0</v>
      </c>
      <c r="J100" s="78"/>
      <c r="K100" s="80">
        <f>'LUSD-Export PF'!J100</f>
        <v>0</v>
      </c>
      <c r="L100" s="74">
        <f>'LUSD-Export PF'!K100</f>
        <v>0</v>
      </c>
      <c r="M100" s="78"/>
      <c r="N100" s="80">
        <f>'LUSD-Export PF'!M100</f>
        <v>0</v>
      </c>
      <c r="O100" s="74">
        <f>'LUSD-Export PF'!N100</f>
        <v>0</v>
      </c>
      <c r="P100" s="78"/>
      <c r="Q100" s="80">
        <f>'LUSD-Export PF'!P100</f>
        <v>0</v>
      </c>
      <c r="R100" s="74">
        <f>'LUSD-Export PF'!Q100</f>
        <v>0</v>
      </c>
      <c r="S100" s="78">
        <f>'LUSD-Export PF'!S100</f>
        <v>0</v>
      </c>
    </row>
    <row r="101" spans="1:19" x14ac:dyDescent="0.3">
      <c r="A101" s="77">
        <f>'LUSD-Export PF'!B101</f>
        <v>0</v>
      </c>
      <c r="B101" s="5">
        <f>'LUSD-Export PF'!A101</f>
        <v>0</v>
      </c>
      <c r="C101" s="74">
        <f>'LUSD-Export PF'!C101</f>
        <v>0</v>
      </c>
      <c r="D101" s="78"/>
      <c r="E101" s="80">
        <f>'LUSD-Export PF'!D101</f>
        <v>0</v>
      </c>
      <c r="F101" s="74">
        <f>'LUSD-Export PF'!E101</f>
        <v>0</v>
      </c>
      <c r="G101" s="78"/>
      <c r="H101" s="80">
        <f>'LUSD-Export PF'!G101</f>
        <v>0</v>
      </c>
      <c r="I101" s="74">
        <f>'LUSD-Export PF'!H101</f>
        <v>0</v>
      </c>
      <c r="J101" s="78"/>
      <c r="K101" s="80">
        <f>'LUSD-Export PF'!J101</f>
        <v>0</v>
      </c>
      <c r="L101" s="74">
        <f>'LUSD-Export PF'!K101</f>
        <v>0</v>
      </c>
      <c r="M101" s="78"/>
      <c r="N101" s="80">
        <f>'LUSD-Export PF'!M101</f>
        <v>0</v>
      </c>
      <c r="O101" s="74">
        <f>'LUSD-Export PF'!N101</f>
        <v>0</v>
      </c>
      <c r="P101" s="78"/>
      <c r="Q101" s="80">
        <f>'LUSD-Export PF'!P101</f>
        <v>0</v>
      </c>
      <c r="R101" s="74">
        <f>'LUSD-Export PF'!Q101</f>
        <v>0</v>
      </c>
      <c r="S101" s="78">
        <f>'LUSD-Export PF'!S101</f>
        <v>0</v>
      </c>
    </row>
    <row r="102" spans="1:19" x14ac:dyDescent="0.3">
      <c r="A102" s="77">
        <f>'LUSD-Export PF'!B102</f>
        <v>0</v>
      </c>
      <c r="B102" s="5">
        <f>'LUSD-Export PF'!A102</f>
        <v>0</v>
      </c>
      <c r="C102" s="74">
        <f>'LUSD-Export PF'!C102</f>
        <v>0</v>
      </c>
      <c r="D102" s="78"/>
      <c r="E102" s="80">
        <f>'LUSD-Export PF'!D102</f>
        <v>0</v>
      </c>
      <c r="F102" s="74">
        <f>'LUSD-Export PF'!E102</f>
        <v>0</v>
      </c>
      <c r="G102" s="78"/>
      <c r="H102" s="80">
        <f>'LUSD-Export PF'!G102</f>
        <v>0</v>
      </c>
      <c r="I102" s="74">
        <f>'LUSD-Export PF'!H102</f>
        <v>0</v>
      </c>
      <c r="J102" s="78"/>
      <c r="K102" s="80">
        <f>'LUSD-Export PF'!J102</f>
        <v>0</v>
      </c>
      <c r="L102" s="74">
        <f>'LUSD-Export PF'!K102</f>
        <v>0</v>
      </c>
      <c r="M102" s="78"/>
      <c r="N102" s="80">
        <f>'LUSD-Export PF'!M102</f>
        <v>0</v>
      </c>
      <c r="O102" s="74">
        <f>'LUSD-Export PF'!N102</f>
        <v>0</v>
      </c>
      <c r="P102" s="78"/>
      <c r="Q102" s="80">
        <f>'LUSD-Export PF'!P102</f>
        <v>0</v>
      </c>
      <c r="R102" s="74">
        <f>'LUSD-Export PF'!Q102</f>
        <v>0</v>
      </c>
      <c r="S102" s="78">
        <f>'LUSD-Export PF'!S102</f>
        <v>0</v>
      </c>
    </row>
    <row r="103" spans="1:19" x14ac:dyDescent="0.3">
      <c r="A103" s="77">
        <f>'LUSD-Export PF'!B103</f>
        <v>0</v>
      </c>
      <c r="B103" s="5">
        <f>'LUSD-Export PF'!A103</f>
        <v>0</v>
      </c>
      <c r="C103" s="74">
        <f>'LUSD-Export PF'!C103</f>
        <v>0</v>
      </c>
      <c r="D103" s="78"/>
      <c r="E103" s="80">
        <f>'LUSD-Export PF'!D103</f>
        <v>0</v>
      </c>
      <c r="F103" s="74">
        <f>'LUSD-Export PF'!E103</f>
        <v>0</v>
      </c>
      <c r="G103" s="78"/>
      <c r="H103" s="80">
        <f>'LUSD-Export PF'!G103</f>
        <v>0</v>
      </c>
      <c r="I103" s="74">
        <f>'LUSD-Export PF'!H103</f>
        <v>0</v>
      </c>
      <c r="J103" s="78"/>
      <c r="K103" s="80">
        <f>'LUSD-Export PF'!J103</f>
        <v>0</v>
      </c>
      <c r="L103" s="74">
        <f>'LUSD-Export PF'!K103</f>
        <v>0</v>
      </c>
      <c r="M103" s="78"/>
      <c r="N103" s="80">
        <f>'LUSD-Export PF'!M103</f>
        <v>0</v>
      </c>
      <c r="O103" s="74">
        <f>'LUSD-Export PF'!N103</f>
        <v>0</v>
      </c>
      <c r="P103" s="78"/>
      <c r="Q103" s="80">
        <f>'LUSD-Export PF'!P103</f>
        <v>0</v>
      </c>
      <c r="R103" s="74">
        <f>'LUSD-Export PF'!Q103</f>
        <v>0</v>
      </c>
      <c r="S103" s="78">
        <f>'LUSD-Export PF'!S103</f>
        <v>0</v>
      </c>
    </row>
    <row r="104" spans="1:19" x14ac:dyDescent="0.3">
      <c r="A104" s="77">
        <f>'LUSD-Export PF'!B104</f>
        <v>0</v>
      </c>
      <c r="B104" s="5">
        <f>'LUSD-Export PF'!A104</f>
        <v>0</v>
      </c>
      <c r="C104" s="74">
        <f>'LUSD-Export PF'!C104</f>
        <v>0</v>
      </c>
      <c r="D104" s="78"/>
      <c r="E104" s="80">
        <f>'LUSD-Export PF'!D104</f>
        <v>0</v>
      </c>
      <c r="F104" s="74">
        <f>'LUSD-Export PF'!E104</f>
        <v>0</v>
      </c>
      <c r="G104" s="78"/>
      <c r="H104" s="80">
        <f>'LUSD-Export PF'!G104</f>
        <v>0</v>
      </c>
      <c r="I104" s="74">
        <f>'LUSD-Export PF'!H104</f>
        <v>0</v>
      </c>
      <c r="J104" s="78"/>
      <c r="K104" s="80">
        <f>'LUSD-Export PF'!J104</f>
        <v>0</v>
      </c>
      <c r="L104" s="74">
        <f>'LUSD-Export PF'!K104</f>
        <v>0</v>
      </c>
      <c r="M104" s="78"/>
      <c r="N104" s="80">
        <f>'LUSD-Export PF'!M104</f>
        <v>0</v>
      </c>
      <c r="O104" s="74">
        <f>'LUSD-Export PF'!N104</f>
        <v>0</v>
      </c>
      <c r="P104" s="78"/>
      <c r="Q104" s="80">
        <f>'LUSD-Export PF'!P104</f>
        <v>0</v>
      </c>
      <c r="R104" s="74">
        <f>'LUSD-Export PF'!Q104</f>
        <v>0</v>
      </c>
      <c r="S104" s="78">
        <f>'LUSD-Export PF'!S104</f>
        <v>0</v>
      </c>
    </row>
    <row r="105" spans="1:19" x14ac:dyDescent="0.3">
      <c r="A105" s="77">
        <f>'LUSD-Export PF'!B105</f>
        <v>0</v>
      </c>
      <c r="B105" s="5">
        <f>'LUSD-Export PF'!A105</f>
        <v>0</v>
      </c>
      <c r="C105" s="74">
        <f>'LUSD-Export PF'!C105</f>
        <v>0</v>
      </c>
      <c r="D105" s="78"/>
      <c r="E105" s="80">
        <f>'LUSD-Export PF'!D105</f>
        <v>0</v>
      </c>
      <c r="F105" s="74">
        <f>'LUSD-Export PF'!E105</f>
        <v>0</v>
      </c>
      <c r="G105" s="78"/>
      <c r="H105" s="80">
        <f>'LUSD-Export PF'!G105</f>
        <v>0</v>
      </c>
      <c r="I105" s="74">
        <f>'LUSD-Export PF'!H105</f>
        <v>0</v>
      </c>
      <c r="J105" s="78"/>
      <c r="K105" s="80">
        <f>'LUSD-Export PF'!J105</f>
        <v>0</v>
      </c>
      <c r="L105" s="74">
        <f>'LUSD-Export PF'!K105</f>
        <v>0</v>
      </c>
      <c r="M105" s="78"/>
      <c r="N105" s="80">
        <f>'LUSD-Export PF'!M105</f>
        <v>0</v>
      </c>
      <c r="O105" s="74">
        <f>'LUSD-Export PF'!N105</f>
        <v>0</v>
      </c>
      <c r="P105" s="78"/>
      <c r="Q105" s="80">
        <f>'LUSD-Export PF'!P105</f>
        <v>0</v>
      </c>
      <c r="R105" s="74">
        <f>'LUSD-Export PF'!Q105</f>
        <v>0</v>
      </c>
      <c r="S105" s="78">
        <f>'LUSD-Export PF'!S105</f>
        <v>0</v>
      </c>
    </row>
    <row r="106" spans="1:19" x14ac:dyDescent="0.3">
      <c r="A106" s="77">
        <f>'LUSD-Export PF'!B106</f>
        <v>0</v>
      </c>
      <c r="B106" s="5">
        <f>'LUSD-Export PF'!A106</f>
        <v>0</v>
      </c>
      <c r="C106" s="74">
        <f>'LUSD-Export PF'!C106</f>
        <v>0</v>
      </c>
      <c r="D106" s="78"/>
      <c r="E106" s="80">
        <f>'LUSD-Export PF'!D106</f>
        <v>0</v>
      </c>
      <c r="F106" s="74">
        <f>'LUSD-Export PF'!E106</f>
        <v>0</v>
      </c>
      <c r="G106" s="78"/>
      <c r="H106" s="80">
        <f>'LUSD-Export PF'!G106</f>
        <v>0</v>
      </c>
      <c r="I106" s="74">
        <f>'LUSD-Export PF'!H106</f>
        <v>0</v>
      </c>
      <c r="J106" s="78"/>
      <c r="K106" s="80">
        <f>'LUSD-Export PF'!J106</f>
        <v>0</v>
      </c>
      <c r="L106" s="74">
        <f>'LUSD-Export PF'!K106</f>
        <v>0</v>
      </c>
      <c r="M106" s="78"/>
      <c r="N106" s="80">
        <f>'LUSD-Export PF'!M106</f>
        <v>0</v>
      </c>
      <c r="O106" s="74">
        <f>'LUSD-Export PF'!N106</f>
        <v>0</v>
      </c>
      <c r="P106" s="78"/>
      <c r="Q106" s="80">
        <f>'LUSD-Export PF'!P106</f>
        <v>0</v>
      </c>
      <c r="R106" s="74">
        <f>'LUSD-Export PF'!Q106</f>
        <v>0</v>
      </c>
      <c r="S106" s="78">
        <f>'LUSD-Export PF'!S106</f>
        <v>0</v>
      </c>
    </row>
    <row r="107" spans="1:19" x14ac:dyDescent="0.3">
      <c r="A107" s="77">
        <f>'LUSD-Export PF'!B107</f>
        <v>0</v>
      </c>
      <c r="B107" s="5">
        <f>'LUSD-Export PF'!A107</f>
        <v>0</v>
      </c>
      <c r="C107" s="74">
        <f>'LUSD-Export PF'!C107</f>
        <v>0</v>
      </c>
      <c r="D107" s="78"/>
      <c r="E107" s="80">
        <f>'LUSD-Export PF'!D107</f>
        <v>0</v>
      </c>
      <c r="F107" s="74">
        <f>'LUSD-Export PF'!E107</f>
        <v>0</v>
      </c>
      <c r="G107" s="78"/>
      <c r="H107" s="80">
        <f>'LUSD-Export PF'!G107</f>
        <v>0</v>
      </c>
      <c r="I107" s="74">
        <f>'LUSD-Export PF'!H107</f>
        <v>0</v>
      </c>
      <c r="J107" s="78"/>
      <c r="K107" s="80">
        <f>'LUSD-Export PF'!J107</f>
        <v>0</v>
      </c>
      <c r="L107" s="74">
        <f>'LUSD-Export PF'!K107</f>
        <v>0</v>
      </c>
      <c r="M107" s="78"/>
      <c r="N107" s="80">
        <f>'LUSD-Export PF'!M107</f>
        <v>0</v>
      </c>
      <c r="O107" s="74">
        <f>'LUSD-Export PF'!N107</f>
        <v>0</v>
      </c>
      <c r="P107" s="78"/>
      <c r="Q107" s="80">
        <f>'LUSD-Export PF'!P107</f>
        <v>0</v>
      </c>
      <c r="R107" s="74">
        <f>'LUSD-Export PF'!Q107</f>
        <v>0</v>
      </c>
      <c r="S107" s="78">
        <f>'LUSD-Export PF'!S107</f>
        <v>0</v>
      </c>
    </row>
    <row r="108" spans="1:19" x14ac:dyDescent="0.3">
      <c r="A108" s="77">
        <f>'LUSD-Export PF'!B108</f>
        <v>0</v>
      </c>
      <c r="B108" s="5">
        <f>'LUSD-Export PF'!A108</f>
        <v>0</v>
      </c>
      <c r="C108" s="74">
        <f>'LUSD-Export PF'!C108</f>
        <v>0</v>
      </c>
      <c r="D108" s="78"/>
      <c r="E108" s="80">
        <f>'LUSD-Export PF'!D108</f>
        <v>0</v>
      </c>
      <c r="F108" s="74">
        <f>'LUSD-Export PF'!E108</f>
        <v>0</v>
      </c>
      <c r="G108" s="78"/>
      <c r="H108" s="80">
        <f>'LUSD-Export PF'!G108</f>
        <v>0</v>
      </c>
      <c r="I108" s="74">
        <f>'LUSD-Export PF'!H108</f>
        <v>0</v>
      </c>
      <c r="J108" s="78"/>
      <c r="K108" s="80">
        <f>'LUSD-Export PF'!J108</f>
        <v>0</v>
      </c>
      <c r="L108" s="74">
        <f>'LUSD-Export PF'!K108</f>
        <v>0</v>
      </c>
      <c r="M108" s="78"/>
      <c r="N108" s="80">
        <f>'LUSD-Export PF'!M108</f>
        <v>0</v>
      </c>
      <c r="O108" s="74">
        <f>'LUSD-Export PF'!N108</f>
        <v>0</v>
      </c>
      <c r="P108" s="78"/>
      <c r="Q108" s="80">
        <f>'LUSD-Export PF'!P108</f>
        <v>0</v>
      </c>
      <c r="R108" s="74">
        <f>'LUSD-Export PF'!Q108</f>
        <v>0</v>
      </c>
      <c r="S108" s="78">
        <f>'LUSD-Export PF'!S108</f>
        <v>0</v>
      </c>
    </row>
    <row r="109" spans="1:19" x14ac:dyDescent="0.3">
      <c r="A109" s="77">
        <f>'LUSD-Export PF'!B109</f>
        <v>0</v>
      </c>
      <c r="B109" s="5">
        <f>'LUSD-Export PF'!A109</f>
        <v>0</v>
      </c>
      <c r="C109" s="74">
        <f>'LUSD-Export PF'!C109</f>
        <v>0</v>
      </c>
      <c r="D109" s="78"/>
      <c r="E109" s="80">
        <f>'LUSD-Export PF'!D109</f>
        <v>0</v>
      </c>
      <c r="F109" s="74">
        <f>'LUSD-Export PF'!E109</f>
        <v>0</v>
      </c>
      <c r="G109" s="78"/>
      <c r="H109" s="80">
        <f>'LUSD-Export PF'!G109</f>
        <v>0</v>
      </c>
      <c r="I109" s="74">
        <f>'LUSD-Export PF'!H109</f>
        <v>0</v>
      </c>
      <c r="J109" s="78"/>
      <c r="K109" s="80">
        <f>'LUSD-Export PF'!J109</f>
        <v>0</v>
      </c>
      <c r="L109" s="74">
        <f>'LUSD-Export PF'!K109</f>
        <v>0</v>
      </c>
      <c r="M109" s="78"/>
      <c r="N109" s="80">
        <f>'LUSD-Export PF'!M109</f>
        <v>0</v>
      </c>
      <c r="O109" s="74">
        <f>'LUSD-Export PF'!N109</f>
        <v>0</v>
      </c>
      <c r="P109" s="78"/>
      <c r="Q109" s="80">
        <f>'LUSD-Export PF'!P109</f>
        <v>0</v>
      </c>
      <c r="R109" s="74">
        <f>'LUSD-Export PF'!Q109</f>
        <v>0</v>
      </c>
      <c r="S109" s="78">
        <f>'LUSD-Export PF'!S109</f>
        <v>0</v>
      </c>
    </row>
    <row r="110" spans="1:19" x14ac:dyDescent="0.3">
      <c r="A110" s="77">
        <f>'LUSD-Export PF'!B110</f>
        <v>0</v>
      </c>
      <c r="B110" s="5">
        <f>'LUSD-Export PF'!A110</f>
        <v>0</v>
      </c>
      <c r="C110" s="74">
        <f>'LUSD-Export PF'!C110</f>
        <v>0</v>
      </c>
      <c r="D110" s="78"/>
      <c r="E110" s="80">
        <f>'LUSD-Export PF'!D110</f>
        <v>0</v>
      </c>
      <c r="F110" s="74">
        <f>'LUSD-Export PF'!E110</f>
        <v>0</v>
      </c>
      <c r="G110" s="78"/>
      <c r="H110" s="80">
        <f>'LUSD-Export PF'!G110</f>
        <v>0</v>
      </c>
      <c r="I110" s="74">
        <f>'LUSD-Export PF'!H110</f>
        <v>0</v>
      </c>
      <c r="J110" s="78"/>
      <c r="K110" s="80">
        <f>'LUSD-Export PF'!J110</f>
        <v>0</v>
      </c>
      <c r="L110" s="74">
        <f>'LUSD-Export PF'!K110</f>
        <v>0</v>
      </c>
      <c r="M110" s="78"/>
      <c r="N110" s="80">
        <f>'LUSD-Export PF'!M110</f>
        <v>0</v>
      </c>
      <c r="O110" s="74">
        <f>'LUSD-Export PF'!N110</f>
        <v>0</v>
      </c>
      <c r="P110" s="78"/>
      <c r="Q110" s="80">
        <f>'LUSD-Export PF'!P110</f>
        <v>0</v>
      </c>
      <c r="R110" s="74">
        <f>'LUSD-Export PF'!Q110</f>
        <v>0</v>
      </c>
      <c r="S110" s="78">
        <f>'LUSD-Export PF'!S110</f>
        <v>0</v>
      </c>
    </row>
    <row r="111" spans="1:19" x14ac:dyDescent="0.3">
      <c r="A111" s="77">
        <f>'LUSD-Export PF'!B111</f>
        <v>0</v>
      </c>
      <c r="B111" s="5">
        <f>'LUSD-Export PF'!A111</f>
        <v>0</v>
      </c>
      <c r="C111" s="74">
        <f>'LUSD-Export PF'!C111</f>
        <v>0</v>
      </c>
      <c r="D111" s="78"/>
      <c r="E111" s="80">
        <f>'LUSD-Export PF'!D111</f>
        <v>0</v>
      </c>
      <c r="F111" s="74">
        <f>'LUSD-Export PF'!E111</f>
        <v>0</v>
      </c>
      <c r="G111" s="78"/>
      <c r="H111" s="80">
        <f>'LUSD-Export PF'!G111</f>
        <v>0</v>
      </c>
      <c r="I111" s="74">
        <f>'LUSD-Export PF'!H111</f>
        <v>0</v>
      </c>
      <c r="J111" s="78"/>
      <c r="K111" s="80">
        <f>'LUSD-Export PF'!J111</f>
        <v>0</v>
      </c>
      <c r="L111" s="74">
        <f>'LUSD-Export PF'!K111</f>
        <v>0</v>
      </c>
      <c r="M111" s="78"/>
      <c r="N111" s="80">
        <f>'LUSD-Export PF'!M111</f>
        <v>0</v>
      </c>
      <c r="O111" s="74">
        <f>'LUSD-Export PF'!N111</f>
        <v>0</v>
      </c>
      <c r="P111" s="78"/>
      <c r="Q111" s="80">
        <f>'LUSD-Export PF'!P111</f>
        <v>0</v>
      </c>
      <c r="R111" s="74">
        <f>'LUSD-Export PF'!Q111</f>
        <v>0</v>
      </c>
      <c r="S111" s="78">
        <f>'LUSD-Export PF'!S111</f>
        <v>0</v>
      </c>
    </row>
    <row r="112" spans="1:19" x14ac:dyDescent="0.3">
      <c r="A112" s="77">
        <f>'LUSD-Export PF'!B112</f>
        <v>0</v>
      </c>
      <c r="B112" s="5">
        <f>'LUSD-Export PF'!A112</f>
        <v>0</v>
      </c>
      <c r="C112" s="74">
        <f>'LUSD-Export PF'!C112</f>
        <v>0</v>
      </c>
      <c r="D112" s="78"/>
      <c r="E112" s="80">
        <f>'LUSD-Export PF'!D112</f>
        <v>0</v>
      </c>
      <c r="F112" s="74">
        <f>'LUSD-Export PF'!E112</f>
        <v>0</v>
      </c>
      <c r="G112" s="78"/>
      <c r="H112" s="80">
        <f>'LUSD-Export PF'!G112</f>
        <v>0</v>
      </c>
      <c r="I112" s="74">
        <f>'LUSD-Export PF'!H112</f>
        <v>0</v>
      </c>
      <c r="J112" s="78"/>
      <c r="K112" s="80">
        <f>'LUSD-Export PF'!J112</f>
        <v>0</v>
      </c>
      <c r="L112" s="74">
        <f>'LUSD-Export PF'!K112</f>
        <v>0</v>
      </c>
      <c r="M112" s="78"/>
      <c r="N112" s="80">
        <f>'LUSD-Export PF'!M112</f>
        <v>0</v>
      </c>
      <c r="O112" s="74">
        <f>'LUSD-Export PF'!N112</f>
        <v>0</v>
      </c>
      <c r="P112" s="78"/>
      <c r="Q112" s="80">
        <f>'LUSD-Export PF'!P112</f>
        <v>0</v>
      </c>
      <c r="R112" s="74">
        <f>'LUSD-Export PF'!Q112</f>
        <v>0</v>
      </c>
      <c r="S112" s="78">
        <f>'LUSD-Export PF'!S112</f>
        <v>0</v>
      </c>
    </row>
    <row r="113" spans="1:19" x14ac:dyDescent="0.3">
      <c r="A113" s="77">
        <f>'LUSD-Export PF'!B113</f>
        <v>0</v>
      </c>
      <c r="B113" s="5">
        <f>'LUSD-Export PF'!A113</f>
        <v>0</v>
      </c>
      <c r="C113" s="74">
        <f>'LUSD-Export PF'!C113</f>
        <v>0</v>
      </c>
      <c r="D113" s="78"/>
      <c r="E113" s="80">
        <f>'LUSD-Export PF'!D113</f>
        <v>0</v>
      </c>
      <c r="F113" s="74">
        <f>'LUSD-Export PF'!E113</f>
        <v>0</v>
      </c>
      <c r="G113" s="78"/>
      <c r="H113" s="80">
        <f>'LUSD-Export PF'!G113</f>
        <v>0</v>
      </c>
      <c r="I113" s="74">
        <f>'LUSD-Export PF'!H113</f>
        <v>0</v>
      </c>
      <c r="J113" s="78"/>
      <c r="K113" s="80">
        <f>'LUSD-Export PF'!J113</f>
        <v>0</v>
      </c>
      <c r="L113" s="74">
        <f>'LUSD-Export PF'!K113</f>
        <v>0</v>
      </c>
      <c r="M113" s="78"/>
      <c r="N113" s="80">
        <f>'LUSD-Export PF'!M113</f>
        <v>0</v>
      </c>
      <c r="O113" s="74">
        <f>'LUSD-Export PF'!N113</f>
        <v>0</v>
      </c>
      <c r="P113" s="78"/>
      <c r="Q113" s="80">
        <f>'LUSD-Export PF'!P113</f>
        <v>0</v>
      </c>
      <c r="R113" s="74">
        <f>'LUSD-Export PF'!Q113</f>
        <v>0</v>
      </c>
      <c r="S113" s="78">
        <f>'LUSD-Export PF'!S113</f>
        <v>0</v>
      </c>
    </row>
    <row r="114" spans="1:19" x14ac:dyDescent="0.3">
      <c r="A114" s="77">
        <f>'LUSD-Export PF'!B114</f>
        <v>0</v>
      </c>
      <c r="B114" s="5">
        <f>'LUSD-Export PF'!A114</f>
        <v>0</v>
      </c>
      <c r="C114" s="74">
        <f>'LUSD-Export PF'!C114</f>
        <v>0</v>
      </c>
      <c r="D114" s="78"/>
      <c r="E114" s="80">
        <f>'LUSD-Export PF'!D114</f>
        <v>0</v>
      </c>
      <c r="F114" s="74">
        <f>'LUSD-Export PF'!E114</f>
        <v>0</v>
      </c>
      <c r="G114" s="78"/>
      <c r="H114" s="80">
        <f>'LUSD-Export PF'!G114</f>
        <v>0</v>
      </c>
      <c r="I114" s="74">
        <f>'LUSD-Export PF'!H114</f>
        <v>0</v>
      </c>
      <c r="J114" s="78"/>
      <c r="K114" s="80">
        <f>'LUSD-Export PF'!J114</f>
        <v>0</v>
      </c>
      <c r="L114" s="74">
        <f>'LUSD-Export PF'!K114</f>
        <v>0</v>
      </c>
      <c r="M114" s="78"/>
      <c r="N114" s="80">
        <f>'LUSD-Export PF'!M114</f>
        <v>0</v>
      </c>
      <c r="O114" s="74">
        <f>'LUSD-Export PF'!N114</f>
        <v>0</v>
      </c>
      <c r="P114" s="78"/>
      <c r="Q114" s="80">
        <f>'LUSD-Export PF'!P114</f>
        <v>0</v>
      </c>
      <c r="R114" s="74">
        <f>'LUSD-Export PF'!Q114</f>
        <v>0</v>
      </c>
      <c r="S114" s="78">
        <f>'LUSD-Export PF'!S114</f>
        <v>0</v>
      </c>
    </row>
    <row r="115" spans="1:19" x14ac:dyDescent="0.3">
      <c r="A115" s="77">
        <f>'LUSD-Export PF'!B115</f>
        <v>0</v>
      </c>
      <c r="B115" s="5">
        <f>'LUSD-Export PF'!A115</f>
        <v>0</v>
      </c>
      <c r="C115" s="74">
        <f>'LUSD-Export PF'!C115</f>
        <v>0</v>
      </c>
      <c r="D115" s="78"/>
      <c r="E115" s="80">
        <f>'LUSD-Export PF'!D115</f>
        <v>0</v>
      </c>
      <c r="F115" s="74">
        <f>'LUSD-Export PF'!E115</f>
        <v>0</v>
      </c>
      <c r="G115" s="78"/>
      <c r="H115" s="80">
        <f>'LUSD-Export PF'!G115</f>
        <v>0</v>
      </c>
      <c r="I115" s="74">
        <f>'LUSD-Export PF'!H115</f>
        <v>0</v>
      </c>
      <c r="J115" s="78"/>
      <c r="K115" s="80">
        <f>'LUSD-Export PF'!J115</f>
        <v>0</v>
      </c>
      <c r="L115" s="74">
        <f>'LUSD-Export PF'!K115</f>
        <v>0</v>
      </c>
      <c r="M115" s="78"/>
      <c r="N115" s="80">
        <f>'LUSD-Export PF'!M115</f>
        <v>0</v>
      </c>
      <c r="O115" s="74">
        <f>'LUSD-Export PF'!N115</f>
        <v>0</v>
      </c>
      <c r="P115" s="78"/>
      <c r="Q115" s="80">
        <f>'LUSD-Export PF'!P115</f>
        <v>0</v>
      </c>
      <c r="R115" s="74">
        <f>'LUSD-Export PF'!Q115</f>
        <v>0</v>
      </c>
      <c r="S115" s="78">
        <f>'LUSD-Export PF'!S115</f>
        <v>0</v>
      </c>
    </row>
    <row r="116" spans="1:19" x14ac:dyDescent="0.3">
      <c r="A116" s="77">
        <f>'LUSD-Export PF'!B116</f>
        <v>0</v>
      </c>
      <c r="B116" s="5">
        <f>'LUSD-Export PF'!A116</f>
        <v>0</v>
      </c>
      <c r="C116" s="74">
        <f>'LUSD-Export PF'!C116</f>
        <v>0</v>
      </c>
      <c r="D116" s="78"/>
      <c r="E116" s="80">
        <f>'LUSD-Export PF'!D116</f>
        <v>0</v>
      </c>
      <c r="F116" s="74">
        <f>'LUSD-Export PF'!E116</f>
        <v>0</v>
      </c>
      <c r="G116" s="78"/>
      <c r="H116" s="80">
        <f>'LUSD-Export PF'!G116</f>
        <v>0</v>
      </c>
      <c r="I116" s="74">
        <f>'LUSD-Export PF'!H116</f>
        <v>0</v>
      </c>
      <c r="J116" s="78"/>
      <c r="K116" s="80">
        <f>'LUSD-Export PF'!J116</f>
        <v>0</v>
      </c>
      <c r="L116" s="74">
        <f>'LUSD-Export PF'!K116</f>
        <v>0</v>
      </c>
      <c r="M116" s="78"/>
      <c r="N116" s="80">
        <f>'LUSD-Export PF'!M116</f>
        <v>0</v>
      </c>
      <c r="O116" s="74">
        <f>'LUSD-Export PF'!N116</f>
        <v>0</v>
      </c>
      <c r="P116" s="78"/>
      <c r="Q116" s="80">
        <f>'LUSD-Export PF'!P116</f>
        <v>0</v>
      </c>
      <c r="R116" s="74">
        <f>'LUSD-Export PF'!Q116</f>
        <v>0</v>
      </c>
      <c r="S116" s="78">
        <f>'LUSD-Export PF'!S116</f>
        <v>0</v>
      </c>
    </row>
    <row r="117" spans="1:19" x14ac:dyDescent="0.3">
      <c r="A117" s="77">
        <f>'LUSD-Export PF'!B117</f>
        <v>0</v>
      </c>
      <c r="B117" s="5">
        <f>'LUSD-Export PF'!A117</f>
        <v>0</v>
      </c>
      <c r="C117" s="74">
        <f>'LUSD-Export PF'!C117</f>
        <v>0</v>
      </c>
      <c r="D117" s="78"/>
      <c r="E117" s="80">
        <f>'LUSD-Export PF'!D117</f>
        <v>0</v>
      </c>
      <c r="F117" s="74">
        <f>'LUSD-Export PF'!E117</f>
        <v>0</v>
      </c>
      <c r="G117" s="78"/>
      <c r="H117" s="80">
        <f>'LUSD-Export PF'!G117</f>
        <v>0</v>
      </c>
      <c r="I117" s="74">
        <f>'LUSD-Export PF'!H117</f>
        <v>0</v>
      </c>
      <c r="J117" s="78"/>
      <c r="K117" s="80">
        <f>'LUSD-Export PF'!J117</f>
        <v>0</v>
      </c>
      <c r="L117" s="74">
        <f>'LUSD-Export PF'!K117</f>
        <v>0</v>
      </c>
      <c r="M117" s="78"/>
      <c r="N117" s="80">
        <f>'LUSD-Export PF'!M117</f>
        <v>0</v>
      </c>
      <c r="O117" s="74">
        <f>'LUSD-Export PF'!N117</f>
        <v>0</v>
      </c>
      <c r="P117" s="78"/>
      <c r="Q117" s="80">
        <f>'LUSD-Export PF'!P117</f>
        <v>0</v>
      </c>
      <c r="R117" s="74">
        <f>'LUSD-Export PF'!Q117</f>
        <v>0</v>
      </c>
      <c r="S117" s="78">
        <f>'LUSD-Export PF'!S117</f>
        <v>0</v>
      </c>
    </row>
    <row r="118" spans="1:19" x14ac:dyDescent="0.3">
      <c r="A118" s="77">
        <f>'LUSD-Export PF'!B118</f>
        <v>0</v>
      </c>
      <c r="B118" s="5">
        <f>'LUSD-Export PF'!A118</f>
        <v>0</v>
      </c>
      <c r="C118" s="74">
        <f>'LUSD-Export PF'!C118</f>
        <v>0</v>
      </c>
      <c r="D118" s="78"/>
      <c r="E118" s="80">
        <f>'LUSD-Export PF'!D118</f>
        <v>0</v>
      </c>
      <c r="F118" s="74">
        <f>'LUSD-Export PF'!E118</f>
        <v>0</v>
      </c>
      <c r="G118" s="78"/>
      <c r="H118" s="80">
        <f>'LUSD-Export PF'!G118</f>
        <v>0</v>
      </c>
      <c r="I118" s="74">
        <f>'LUSD-Export PF'!H118</f>
        <v>0</v>
      </c>
      <c r="J118" s="78"/>
      <c r="K118" s="80">
        <f>'LUSD-Export PF'!J118</f>
        <v>0</v>
      </c>
      <c r="L118" s="74">
        <f>'LUSD-Export PF'!K118</f>
        <v>0</v>
      </c>
      <c r="M118" s="78"/>
      <c r="N118" s="80">
        <f>'LUSD-Export PF'!M118</f>
        <v>0</v>
      </c>
      <c r="O118" s="74">
        <f>'LUSD-Export PF'!N118</f>
        <v>0</v>
      </c>
      <c r="P118" s="78"/>
      <c r="Q118" s="80">
        <f>'LUSD-Export PF'!P118</f>
        <v>0</v>
      </c>
      <c r="R118" s="74">
        <f>'LUSD-Export PF'!Q118</f>
        <v>0</v>
      </c>
      <c r="S118" s="78">
        <f>'LUSD-Export PF'!S118</f>
        <v>0</v>
      </c>
    </row>
    <row r="119" spans="1:19" x14ac:dyDescent="0.3">
      <c r="A119" s="77">
        <f>'LUSD-Export PF'!B119</f>
        <v>0</v>
      </c>
      <c r="B119" s="5">
        <f>'LUSD-Export PF'!A119</f>
        <v>0</v>
      </c>
      <c r="C119" s="74">
        <f>'LUSD-Export PF'!C119</f>
        <v>0</v>
      </c>
      <c r="D119" s="78"/>
      <c r="E119" s="80">
        <f>'LUSD-Export PF'!D119</f>
        <v>0</v>
      </c>
      <c r="F119" s="74">
        <f>'LUSD-Export PF'!E119</f>
        <v>0</v>
      </c>
      <c r="G119" s="78"/>
      <c r="H119" s="80">
        <f>'LUSD-Export PF'!G119</f>
        <v>0</v>
      </c>
      <c r="I119" s="74">
        <f>'LUSD-Export PF'!H119</f>
        <v>0</v>
      </c>
      <c r="J119" s="78"/>
      <c r="K119" s="80">
        <f>'LUSD-Export PF'!J119</f>
        <v>0</v>
      </c>
      <c r="L119" s="74">
        <f>'LUSD-Export PF'!K119</f>
        <v>0</v>
      </c>
      <c r="M119" s="78"/>
      <c r="N119" s="80">
        <f>'LUSD-Export PF'!M119</f>
        <v>0</v>
      </c>
      <c r="O119" s="74">
        <f>'LUSD-Export PF'!N119</f>
        <v>0</v>
      </c>
      <c r="P119" s="78"/>
      <c r="Q119" s="80">
        <f>'LUSD-Export PF'!P119</f>
        <v>0</v>
      </c>
      <c r="R119" s="74">
        <f>'LUSD-Export PF'!Q119</f>
        <v>0</v>
      </c>
      <c r="S119" s="78">
        <f>'LUSD-Export PF'!S119</f>
        <v>0</v>
      </c>
    </row>
    <row r="120" spans="1:19" x14ac:dyDescent="0.3">
      <c r="A120" s="77">
        <f>'LUSD-Export PF'!B120</f>
        <v>0</v>
      </c>
      <c r="B120" s="5">
        <f>'LUSD-Export PF'!A120</f>
        <v>0</v>
      </c>
      <c r="C120" s="74">
        <f>'LUSD-Export PF'!C120</f>
        <v>0</v>
      </c>
      <c r="D120" s="78"/>
      <c r="E120" s="80">
        <f>'LUSD-Export PF'!D120</f>
        <v>0</v>
      </c>
      <c r="F120" s="74">
        <f>'LUSD-Export PF'!E120</f>
        <v>0</v>
      </c>
      <c r="G120" s="78"/>
      <c r="H120" s="80">
        <f>'LUSD-Export PF'!G120</f>
        <v>0</v>
      </c>
      <c r="I120" s="74">
        <f>'LUSD-Export PF'!H120</f>
        <v>0</v>
      </c>
      <c r="J120" s="78"/>
      <c r="K120" s="80">
        <f>'LUSD-Export PF'!J120</f>
        <v>0</v>
      </c>
      <c r="L120" s="74">
        <f>'LUSD-Export PF'!K120</f>
        <v>0</v>
      </c>
      <c r="M120" s="78"/>
      <c r="N120" s="80">
        <f>'LUSD-Export PF'!M120</f>
        <v>0</v>
      </c>
      <c r="O120" s="74">
        <f>'LUSD-Export PF'!N120</f>
        <v>0</v>
      </c>
      <c r="P120" s="78"/>
      <c r="Q120" s="80">
        <f>'LUSD-Export PF'!P120</f>
        <v>0</v>
      </c>
      <c r="R120" s="74">
        <f>'LUSD-Export PF'!Q120</f>
        <v>0</v>
      </c>
      <c r="S120" s="78">
        <f>'LUSD-Export PF'!S120</f>
        <v>0</v>
      </c>
    </row>
    <row r="121" spans="1:19" x14ac:dyDescent="0.3">
      <c r="A121" s="77">
        <f>'LUSD-Export PF'!B121</f>
        <v>0</v>
      </c>
      <c r="B121" s="5">
        <f>'LUSD-Export PF'!A121</f>
        <v>0</v>
      </c>
      <c r="C121" s="74">
        <f>'LUSD-Export PF'!C121</f>
        <v>0</v>
      </c>
      <c r="D121" s="78"/>
      <c r="E121" s="80">
        <f>'LUSD-Export PF'!D121</f>
        <v>0</v>
      </c>
      <c r="F121" s="74">
        <f>'LUSD-Export PF'!E121</f>
        <v>0</v>
      </c>
      <c r="G121" s="78"/>
      <c r="H121" s="80">
        <f>'LUSD-Export PF'!G121</f>
        <v>0</v>
      </c>
      <c r="I121" s="74">
        <f>'LUSD-Export PF'!H121</f>
        <v>0</v>
      </c>
      <c r="J121" s="78"/>
      <c r="K121" s="80">
        <f>'LUSD-Export PF'!J121</f>
        <v>0</v>
      </c>
      <c r="L121" s="74">
        <f>'LUSD-Export PF'!K121</f>
        <v>0</v>
      </c>
      <c r="M121" s="78"/>
      <c r="N121" s="80">
        <f>'LUSD-Export PF'!M121</f>
        <v>0</v>
      </c>
      <c r="O121" s="74">
        <f>'LUSD-Export PF'!N121</f>
        <v>0</v>
      </c>
      <c r="P121" s="78"/>
      <c r="Q121" s="80">
        <f>'LUSD-Export PF'!P121</f>
        <v>0</v>
      </c>
      <c r="R121" s="74">
        <f>'LUSD-Export PF'!Q121</f>
        <v>0</v>
      </c>
      <c r="S121" s="78">
        <f>'LUSD-Export PF'!S121</f>
        <v>0</v>
      </c>
    </row>
    <row r="122" spans="1:19" x14ac:dyDescent="0.3">
      <c r="A122" s="77">
        <f>'LUSD-Export PF'!B122</f>
        <v>0</v>
      </c>
      <c r="B122" s="5">
        <f>'LUSD-Export PF'!A122</f>
        <v>0</v>
      </c>
      <c r="C122" s="74">
        <f>'LUSD-Export PF'!C122</f>
        <v>0</v>
      </c>
      <c r="D122" s="78"/>
      <c r="E122" s="80">
        <f>'LUSD-Export PF'!D122</f>
        <v>0</v>
      </c>
      <c r="F122" s="74">
        <f>'LUSD-Export PF'!E122</f>
        <v>0</v>
      </c>
      <c r="G122" s="78"/>
      <c r="H122" s="80">
        <f>'LUSD-Export PF'!G122</f>
        <v>0</v>
      </c>
      <c r="I122" s="74">
        <f>'LUSD-Export PF'!H122</f>
        <v>0</v>
      </c>
      <c r="J122" s="78"/>
      <c r="K122" s="80">
        <f>'LUSD-Export PF'!J122</f>
        <v>0</v>
      </c>
      <c r="L122" s="74">
        <f>'LUSD-Export PF'!K122</f>
        <v>0</v>
      </c>
      <c r="M122" s="78"/>
      <c r="N122" s="80">
        <f>'LUSD-Export PF'!M122</f>
        <v>0</v>
      </c>
      <c r="O122" s="74">
        <f>'LUSD-Export PF'!N122</f>
        <v>0</v>
      </c>
      <c r="P122" s="78"/>
      <c r="Q122" s="80">
        <f>'LUSD-Export PF'!P122</f>
        <v>0</v>
      </c>
      <c r="R122" s="74">
        <f>'LUSD-Export PF'!Q122</f>
        <v>0</v>
      </c>
      <c r="S122" s="78">
        <f>'LUSD-Export PF'!S122</f>
        <v>0</v>
      </c>
    </row>
    <row r="123" spans="1:19" x14ac:dyDescent="0.3">
      <c r="A123" s="77">
        <f>'LUSD-Export PF'!B123</f>
        <v>0</v>
      </c>
      <c r="B123" s="5">
        <f>'LUSD-Export PF'!A123</f>
        <v>0</v>
      </c>
      <c r="C123" s="74">
        <f>'LUSD-Export PF'!C123</f>
        <v>0</v>
      </c>
      <c r="D123" s="78"/>
      <c r="E123" s="80">
        <f>'LUSD-Export PF'!D123</f>
        <v>0</v>
      </c>
      <c r="F123" s="74">
        <f>'LUSD-Export PF'!E123</f>
        <v>0</v>
      </c>
      <c r="G123" s="78"/>
      <c r="H123" s="80">
        <f>'LUSD-Export PF'!G123</f>
        <v>0</v>
      </c>
      <c r="I123" s="74">
        <f>'LUSD-Export PF'!H123</f>
        <v>0</v>
      </c>
      <c r="J123" s="78"/>
      <c r="K123" s="80">
        <f>'LUSD-Export PF'!J123</f>
        <v>0</v>
      </c>
      <c r="L123" s="74">
        <f>'LUSD-Export PF'!K123</f>
        <v>0</v>
      </c>
      <c r="M123" s="78"/>
      <c r="N123" s="80">
        <f>'LUSD-Export PF'!M123</f>
        <v>0</v>
      </c>
      <c r="O123" s="74">
        <f>'LUSD-Export PF'!N123</f>
        <v>0</v>
      </c>
      <c r="P123" s="78"/>
      <c r="Q123" s="80">
        <f>'LUSD-Export PF'!P123</f>
        <v>0</v>
      </c>
      <c r="R123" s="74">
        <f>'LUSD-Export PF'!Q123</f>
        <v>0</v>
      </c>
      <c r="S123" s="78">
        <f>'LUSD-Export PF'!S123</f>
        <v>0</v>
      </c>
    </row>
    <row r="124" spans="1:19" x14ac:dyDescent="0.3">
      <c r="A124" s="77">
        <f>'LUSD-Export PF'!B124</f>
        <v>0</v>
      </c>
      <c r="B124" s="5">
        <f>'LUSD-Export PF'!A124</f>
        <v>0</v>
      </c>
      <c r="C124" s="74">
        <f>'LUSD-Export PF'!C124</f>
        <v>0</v>
      </c>
      <c r="D124" s="78"/>
      <c r="E124" s="80">
        <f>'LUSD-Export PF'!D124</f>
        <v>0</v>
      </c>
      <c r="F124" s="74">
        <f>'LUSD-Export PF'!E124</f>
        <v>0</v>
      </c>
      <c r="G124" s="78"/>
      <c r="H124" s="80">
        <f>'LUSD-Export PF'!G124</f>
        <v>0</v>
      </c>
      <c r="I124" s="74">
        <f>'LUSD-Export PF'!H124</f>
        <v>0</v>
      </c>
      <c r="J124" s="78"/>
      <c r="K124" s="80">
        <f>'LUSD-Export PF'!J124</f>
        <v>0</v>
      </c>
      <c r="L124" s="74">
        <f>'LUSD-Export PF'!K124</f>
        <v>0</v>
      </c>
      <c r="M124" s="78"/>
      <c r="N124" s="80">
        <f>'LUSD-Export PF'!M124</f>
        <v>0</v>
      </c>
      <c r="O124" s="74">
        <f>'LUSD-Export PF'!N124</f>
        <v>0</v>
      </c>
      <c r="P124" s="78"/>
      <c r="Q124" s="80">
        <f>'LUSD-Export PF'!P124</f>
        <v>0</v>
      </c>
      <c r="R124" s="74">
        <f>'LUSD-Export PF'!Q124</f>
        <v>0</v>
      </c>
      <c r="S124" s="78">
        <f>'LUSD-Export PF'!S124</f>
        <v>0</v>
      </c>
    </row>
    <row r="125" spans="1:19" x14ac:dyDescent="0.3">
      <c r="A125" s="77">
        <f>'LUSD-Export PF'!B125</f>
        <v>0</v>
      </c>
      <c r="B125" s="5">
        <f>'LUSD-Export PF'!A125</f>
        <v>0</v>
      </c>
      <c r="C125" s="74">
        <f>'LUSD-Export PF'!C125</f>
        <v>0</v>
      </c>
      <c r="D125" s="78"/>
      <c r="E125" s="80">
        <f>'LUSD-Export PF'!D125</f>
        <v>0</v>
      </c>
      <c r="F125" s="74">
        <f>'LUSD-Export PF'!E125</f>
        <v>0</v>
      </c>
      <c r="G125" s="78"/>
      <c r="H125" s="80">
        <f>'LUSD-Export PF'!G125</f>
        <v>0</v>
      </c>
      <c r="I125" s="74">
        <f>'LUSD-Export PF'!H125</f>
        <v>0</v>
      </c>
      <c r="J125" s="78"/>
      <c r="K125" s="80">
        <f>'LUSD-Export PF'!J125</f>
        <v>0</v>
      </c>
      <c r="L125" s="74">
        <f>'LUSD-Export PF'!K125</f>
        <v>0</v>
      </c>
      <c r="M125" s="78"/>
      <c r="N125" s="80">
        <f>'LUSD-Export PF'!M125</f>
        <v>0</v>
      </c>
      <c r="O125" s="74">
        <f>'LUSD-Export PF'!N125</f>
        <v>0</v>
      </c>
      <c r="P125" s="78"/>
      <c r="Q125" s="80">
        <f>'LUSD-Export PF'!P125</f>
        <v>0</v>
      </c>
      <c r="R125" s="74">
        <f>'LUSD-Export PF'!Q125</f>
        <v>0</v>
      </c>
      <c r="S125" s="78">
        <f>'LUSD-Export PF'!S125</f>
        <v>0</v>
      </c>
    </row>
    <row r="126" spans="1:19" x14ac:dyDescent="0.3">
      <c r="A126" s="77">
        <f>'LUSD-Export PF'!B126</f>
        <v>0</v>
      </c>
      <c r="B126" s="5">
        <f>'LUSD-Export PF'!A126</f>
        <v>0</v>
      </c>
      <c r="C126" s="74">
        <f>'LUSD-Export PF'!C126</f>
        <v>0</v>
      </c>
      <c r="D126" s="78"/>
      <c r="E126" s="80">
        <f>'LUSD-Export PF'!D126</f>
        <v>0</v>
      </c>
      <c r="F126" s="74">
        <f>'LUSD-Export PF'!E126</f>
        <v>0</v>
      </c>
      <c r="G126" s="78"/>
      <c r="H126" s="80">
        <f>'LUSD-Export PF'!G126</f>
        <v>0</v>
      </c>
      <c r="I126" s="74">
        <f>'LUSD-Export PF'!H126</f>
        <v>0</v>
      </c>
      <c r="J126" s="78"/>
      <c r="K126" s="80">
        <f>'LUSD-Export PF'!J126</f>
        <v>0</v>
      </c>
      <c r="L126" s="74">
        <f>'LUSD-Export PF'!K126</f>
        <v>0</v>
      </c>
      <c r="M126" s="78"/>
      <c r="N126" s="80">
        <f>'LUSD-Export PF'!M126</f>
        <v>0</v>
      </c>
      <c r="O126" s="74">
        <f>'LUSD-Export PF'!N126</f>
        <v>0</v>
      </c>
      <c r="P126" s="78"/>
      <c r="Q126" s="80">
        <f>'LUSD-Export PF'!P126</f>
        <v>0</v>
      </c>
      <c r="R126" s="74">
        <f>'LUSD-Export PF'!Q126</f>
        <v>0</v>
      </c>
      <c r="S126" s="78">
        <f>'LUSD-Export PF'!S126</f>
        <v>0</v>
      </c>
    </row>
    <row r="127" spans="1:19" x14ac:dyDescent="0.3">
      <c r="A127" s="77">
        <f>'LUSD-Export PF'!B127</f>
        <v>0</v>
      </c>
      <c r="B127" s="5">
        <f>'LUSD-Export PF'!A127</f>
        <v>0</v>
      </c>
      <c r="C127" s="74">
        <f>'LUSD-Export PF'!C127</f>
        <v>0</v>
      </c>
      <c r="D127" s="78"/>
      <c r="E127" s="80">
        <f>'LUSD-Export PF'!D127</f>
        <v>0</v>
      </c>
      <c r="F127" s="74">
        <f>'LUSD-Export PF'!E127</f>
        <v>0</v>
      </c>
      <c r="G127" s="78"/>
      <c r="H127" s="80">
        <f>'LUSD-Export PF'!G127</f>
        <v>0</v>
      </c>
      <c r="I127" s="74">
        <f>'LUSD-Export PF'!H127</f>
        <v>0</v>
      </c>
      <c r="J127" s="78"/>
      <c r="K127" s="80">
        <f>'LUSD-Export PF'!J127</f>
        <v>0</v>
      </c>
      <c r="L127" s="74">
        <f>'LUSD-Export PF'!K127</f>
        <v>0</v>
      </c>
      <c r="M127" s="78"/>
      <c r="N127" s="80">
        <f>'LUSD-Export PF'!M127</f>
        <v>0</v>
      </c>
      <c r="O127" s="74">
        <f>'LUSD-Export PF'!N127</f>
        <v>0</v>
      </c>
      <c r="P127" s="78"/>
      <c r="Q127" s="80">
        <f>'LUSD-Export PF'!P127</f>
        <v>0</v>
      </c>
      <c r="R127" s="74">
        <f>'LUSD-Export PF'!Q127</f>
        <v>0</v>
      </c>
      <c r="S127" s="78">
        <f>'LUSD-Export PF'!S127</f>
        <v>0</v>
      </c>
    </row>
    <row r="128" spans="1:19" x14ac:dyDescent="0.3">
      <c r="A128" s="77">
        <f>'LUSD-Export PF'!B128</f>
        <v>0</v>
      </c>
      <c r="B128" s="5">
        <f>'LUSD-Export PF'!A128</f>
        <v>0</v>
      </c>
      <c r="C128" s="74">
        <f>'LUSD-Export PF'!C128</f>
        <v>0</v>
      </c>
      <c r="D128" s="78"/>
      <c r="E128" s="80">
        <f>'LUSD-Export PF'!D128</f>
        <v>0</v>
      </c>
      <c r="F128" s="74">
        <f>'LUSD-Export PF'!E128</f>
        <v>0</v>
      </c>
      <c r="G128" s="78"/>
      <c r="H128" s="80">
        <f>'LUSD-Export PF'!G128</f>
        <v>0</v>
      </c>
      <c r="I128" s="74">
        <f>'LUSD-Export PF'!H128</f>
        <v>0</v>
      </c>
      <c r="J128" s="78"/>
      <c r="K128" s="80">
        <f>'LUSD-Export PF'!J128</f>
        <v>0</v>
      </c>
      <c r="L128" s="74">
        <f>'LUSD-Export PF'!K128</f>
        <v>0</v>
      </c>
      <c r="M128" s="78"/>
      <c r="N128" s="80">
        <f>'LUSD-Export PF'!M128</f>
        <v>0</v>
      </c>
      <c r="O128" s="74">
        <f>'LUSD-Export PF'!N128</f>
        <v>0</v>
      </c>
      <c r="P128" s="78"/>
      <c r="Q128" s="80">
        <f>'LUSD-Export PF'!P128</f>
        <v>0</v>
      </c>
      <c r="R128" s="74">
        <f>'LUSD-Export PF'!Q128</f>
        <v>0</v>
      </c>
      <c r="S128" s="78">
        <f>'LUSD-Export PF'!S128</f>
        <v>0</v>
      </c>
    </row>
    <row r="129" spans="1:19" x14ac:dyDescent="0.3">
      <c r="A129" s="77">
        <f>'LUSD-Export PF'!B129</f>
        <v>0</v>
      </c>
      <c r="B129" s="5">
        <f>'LUSD-Export PF'!A129</f>
        <v>0</v>
      </c>
      <c r="C129" s="74">
        <f>'LUSD-Export PF'!C129</f>
        <v>0</v>
      </c>
      <c r="D129" s="78"/>
      <c r="E129" s="80">
        <f>'LUSD-Export PF'!D129</f>
        <v>0</v>
      </c>
      <c r="F129" s="74">
        <f>'LUSD-Export PF'!E129</f>
        <v>0</v>
      </c>
      <c r="G129" s="78"/>
      <c r="H129" s="80">
        <f>'LUSD-Export PF'!G129</f>
        <v>0</v>
      </c>
      <c r="I129" s="74">
        <f>'LUSD-Export PF'!H129</f>
        <v>0</v>
      </c>
      <c r="J129" s="78"/>
      <c r="K129" s="80">
        <f>'LUSD-Export PF'!J129</f>
        <v>0</v>
      </c>
      <c r="L129" s="74">
        <f>'LUSD-Export PF'!K129</f>
        <v>0</v>
      </c>
      <c r="M129" s="78"/>
      <c r="N129" s="80">
        <f>'LUSD-Export PF'!M129</f>
        <v>0</v>
      </c>
      <c r="O129" s="74">
        <f>'LUSD-Export PF'!N129</f>
        <v>0</v>
      </c>
      <c r="P129" s="78"/>
      <c r="Q129" s="80">
        <f>'LUSD-Export PF'!P129</f>
        <v>0</v>
      </c>
      <c r="R129" s="74">
        <f>'LUSD-Export PF'!Q129</f>
        <v>0</v>
      </c>
      <c r="S129" s="78">
        <f>'LUSD-Export PF'!S129</f>
        <v>0</v>
      </c>
    </row>
    <row r="130" spans="1:19" x14ac:dyDescent="0.3">
      <c r="A130" s="77">
        <f>'LUSD-Export PF'!B130</f>
        <v>0</v>
      </c>
      <c r="B130" s="5">
        <f>'LUSD-Export PF'!A130</f>
        <v>0</v>
      </c>
      <c r="C130" s="74">
        <f>'LUSD-Export PF'!C130</f>
        <v>0</v>
      </c>
      <c r="D130" s="78"/>
      <c r="E130" s="80">
        <f>'LUSD-Export PF'!D130</f>
        <v>0</v>
      </c>
      <c r="F130" s="74">
        <f>'LUSD-Export PF'!E130</f>
        <v>0</v>
      </c>
      <c r="G130" s="78"/>
      <c r="H130" s="80">
        <f>'LUSD-Export PF'!G130</f>
        <v>0</v>
      </c>
      <c r="I130" s="74">
        <f>'LUSD-Export PF'!H130</f>
        <v>0</v>
      </c>
      <c r="J130" s="78"/>
      <c r="K130" s="80">
        <f>'LUSD-Export PF'!J130</f>
        <v>0</v>
      </c>
      <c r="L130" s="74">
        <f>'LUSD-Export PF'!K130</f>
        <v>0</v>
      </c>
      <c r="M130" s="78"/>
      <c r="N130" s="80">
        <f>'LUSD-Export PF'!M130</f>
        <v>0</v>
      </c>
      <c r="O130" s="74">
        <f>'LUSD-Export PF'!N130</f>
        <v>0</v>
      </c>
      <c r="P130" s="78"/>
      <c r="Q130" s="80">
        <f>'LUSD-Export PF'!P130</f>
        <v>0</v>
      </c>
      <c r="R130" s="74">
        <f>'LUSD-Export PF'!Q130</f>
        <v>0</v>
      </c>
      <c r="S130" s="78">
        <f>'LUSD-Export PF'!S130</f>
        <v>0</v>
      </c>
    </row>
    <row r="131" spans="1:19" x14ac:dyDescent="0.3">
      <c r="A131" s="77">
        <f>'LUSD-Export PF'!B131</f>
        <v>0</v>
      </c>
      <c r="B131" s="5">
        <f>'LUSD-Export PF'!A131</f>
        <v>0</v>
      </c>
      <c r="C131" s="74">
        <f>'LUSD-Export PF'!C131</f>
        <v>0</v>
      </c>
      <c r="D131" s="78"/>
      <c r="E131" s="80">
        <f>'LUSD-Export PF'!D131</f>
        <v>0</v>
      </c>
      <c r="F131" s="74">
        <f>'LUSD-Export PF'!E131</f>
        <v>0</v>
      </c>
      <c r="G131" s="78"/>
      <c r="H131" s="80">
        <f>'LUSD-Export PF'!G131</f>
        <v>0</v>
      </c>
      <c r="I131" s="74">
        <f>'LUSD-Export PF'!H131</f>
        <v>0</v>
      </c>
      <c r="J131" s="78"/>
      <c r="K131" s="80">
        <f>'LUSD-Export PF'!J131</f>
        <v>0</v>
      </c>
      <c r="L131" s="74">
        <f>'LUSD-Export PF'!K131</f>
        <v>0</v>
      </c>
      <c r="M131" s="78"/>
      <c r="N131" s="80">
        <f>'LUSD-Export PF'!M131</f>
        <v>0</v>
      </c>
      <c r="O131" s="74">
        <f>'LUSD-Export PF'!N131</f>
        <v>0</v>
      </c>
      <c r="P131" s="78"/>
      <c r="Q131" s="80">
        <f>'LUSD-Export PF'!P131</f>
        <v>0</v>
      </c>
      <c r="R131" s="74">
        <f>'LUSD-Export PF'!Q131</f>
        <v>0</v>
      </c>
      <c r="S131" s="78">
        <f>'LUSD-Export PF'!S131</f>
        <v>0</v>
      </c>
    </row>
    <row r="132" spans="1:19" x14ac:dyDescent="0.3">
      <c r="A132" s="77">
        <f>'LUSD-Export PF'!B132</f>
        <v>0</v>
      </c>
      <c r="B132" s="5">
        <f>'LUSD-Export PF'!A132</f>
        <v>0</v>
      </c>
      <c r="C132" s="74">
        <f>'LUSD-Export PF'!C132</f>
        <v>0</v>
      </c>
      <c r="D132" s="78"/>
      <c r="E132" s="80">
        <f>'LUSD-Export PF'!D132</f>
        <v>0</v>
      </c>
      <c r="F132" s="74">
        <f>'LUSD-Export PF'!E132</f>
        <v>0</v>
      </c>
      <c r="G132" s="78"/>
      <c r="H132" s="80">
        <f>'LUSD-Export PF'!G132</f>
        <v>0</v>
      </c>
      <c r="I132" s="74">
        <f>'LUSD-Export PF'!H132</f>
        <v>0</v>
      </c>
      <c r="J132" s="78"/>
      <c r="K132" s="80">
        <f>'LUSD-Export PF'!J132</f>
        <v>0</v>
      </c>
      <c r="L132" s="74">
        <f>'LUSD-Export PF'!K132</f>
        <v>0</v>
      </c>
      <c r="M132" s="78"/>
      <c r="N132" s="80">
        <f>'LUSD-Export PF'!M132</f>
        <v>0</v>
      </c>
      <c r="O132" s="74">
        <f>'LUSD-Export PF'!N132</f>
        <v>0</v>
      </c>
      <c r="P132" s="78"/>
      <c r="Q132" s="80">
        <f>'LUSD-Export PF'!P132</f>
        <v>0</v>
      </c>
      <c r="R132" s="74">
        <f>'LUSD-Export PF'!Q132</f>
        <v>0</v>
      </c>
      <c r="S132" s="78">
        <f>'LUSD-Export PF'!S132</f>
        <v>0</v>
      </c>
    </row>
    <row r="133" spans="1:19" x14ac:dyDescent="0.3">
      <c r="A133" s="77">
        <f>'LUSD-Export PF'!B133</f>
        <v>0</v>
      </c>
      <c r="B133" s="5">
        <f>'LUSD-Export PF'!A133</f>
        <v>0</v>
      </c>
      <c r="C133" s="74">
        <f>'LUSD-Export PF'!C133</f>
        <v>0</v>
      </c>
      <c r="D133" s="78"/>
      <c r="E133" s="80">
        <f>'LUSD-Export PF'!D133</f>
        <v>0</v>
      </c>
      <c r="F133" s="74">
        <f>'LUSD-Export PF'!E133</f>
        <v>0</v>
      </c>
      <c r="G133" s="78"/>
      <c r="H133" s="80">
        <f>'LUSD-Export PF'!G133</f>
        <v>0</v>
      </c>
      <c r="I133" s="74">
        <f>'LUSD-Export PF'!H133</f>
        <v>0</v>
      </c>
      <c r="J133" s="78"/>
      <c r="K133" s="80">
        <f>'LUSD-Export PF'!J133</f>
        <v>0</v>
      </c>
      <c r="L133" s="74">
        <f>'LUSD-Export PF'!K133</f>
        <v>0</v>
      </c>
      <c r="M133" s="78"/>
      <c r="N133" s="80">
        <f>'LUSD-Export PF'!M133</f>
        <v>0</v>
      </c>
      <c r="O133" s="74">
        <f>'LUSD-Export PF'!N133</f>
        <v>0</v>
      </c>
      <c r="P133" s="78"/>
      <c r="Q133" s="80">
        <f>'LUSD-Export PF'!P133</f>
        <v>0</v>
      </c>
      <c r="R133" s="74">
        <f>'LUSD-Export PF'!Q133</f>
        <v>0</v>
      </c>
      <c r="S133" s="78">
        <f>'LUSD-Export PF'!S133</f>
        <v>0</v>
      </c>
    </row>
    <row r="134" spans="1:19" x14ac:dyDescent="0.3">
      <c r="A134" s="77">
        <f>'LUSD-Export PF'!B134</f>
        <v>0</v>
      </c>
      <c r="B134" s="5">
        <f>'LUSD-Export PF'!A134</f>
        <v>0</v>
      </c>
      <c r="C134" s="74">
        <f>'LUSD-Export PF'!C134</f>
        <v>0</v>
      </c>
      <c r="D134" s="78"/>
      <c r="E134" s="80">
        <f>'LUSD-Export PF'!D134</f>
        <v>0</v>
      </c>
      <c r="F134" s="74">
        <f>'LUSD-Export PF'!E134</f>
        <v>0</v>
      </c>
      <c r="G134" s="78"/>
      <c r="H134" s="80">
        <f>'LUSD-Export PF'!G134</f>
        <v>0</v>
      </c>
      <c r="I134" s="74">
        <f>'LUSD-Export PF'!H134</f>
        <v>0</v>
      </c>
      <c r="J134" s="78"/>
      <c r="K134" s="80">
        <f>'LUSD-Export PF'!J134</f>
        <v>0</v>
      </c>
      <c r="L134" s="74">
        <f>'LUSD-Export PF'!K134</f>
        <v>0</v>
      </c>
      <c r="M134" s="78"/>
      <c r="N134" s="80">
        <f>'LUSD-Export PF'!M134</f>
        <v>0</v>
      </c>
      <c r="O134" s="74">
        <f>'LUSD-Export PF'!N134</f>
        <v>0</v>
      </c>
      <c r="P134" s="78"/>
      <c r="Q134" s="80">
        <f>'LUSD-Export PF'!P134</f>
        <v>0</v>
      </c>
      <c r="R134" s="74">
        <f>'LUSD-Export PF'!Q134</f>
        <v>0</v>
      </c>
      <c r="S134" s="78">
        <f>'LUSD-Export PF'!S134</f>
        <v>0</v>
      </c>
    </row>
    <row r="135" spans="1:19" x14ac:dyDescent="0.3">
      <c r="A135" s="77">
        <f>'LUSD-Export PF'!B135</f>
        <v>0</v>
      </c>
      <c r="B135" s="5">
        <f>'LUSD-Export PF'!A135</f>
        <v>0</v>
      </c>
      <c r="C135" s="74">
        <f>'LUSD-Export PF'!C135</f>
        <v>0</v>
      </c>
      <c r="D135" s="78"/>
      <c r="E135" s="80">
        <f>'LUSD-Export PF'!D135</f>
        <v>0</v>
      </c>
      <c r="F135" s="74">
        <f>'LUSD-Export PF'!E135</f>
        <v>0</v>
      </c>
      <c r="G135" s="78"/>
      <c r="H135" s="80">
        <f>'LUSD-Export PF'!G135</f>
        <v>0</v>
      </c>
      <c r="I135" s="74">
        <f>'LUSD-Export PF'!H135</f>
        <v>0</v>
      </c>
      <c r="J135" s="78"/>
      <c r="K135" s="80">
        <f>'LUSD-Export PF'!J135</f>
        <v>0</v>
      </c>
      <c r="L135" s="74">
        <f>'LUSD-Export PF'!K135</f>
        <v>0</v>
      </c>
      <c r="M135" s="78"/>
      <c r="N135" s="80">
        <f>'LUSD-Export PF'!M135</f>
        <v>0</v>
      </c>
      <c r="O135" s="74">
        <f>'LUSD-Export PF'!N135</f>
        <v>0</v>
      </c>
      <c r="P135" s="78"/>
      <c r="Q135" s="80">
        <f>'LUSD-Export PF'!P135</f>
        <v>0</v>
      </c>
      <c r="R135" s="74">
        <f>'LUSD-Export PF'!Q135</f>
        <v>0</v>
      </c>
      <c r="S135" s="78">
        <f>'LUSD-Export PF'!S135</f>
        <v>0</v>
      </c>
    </row>
    <row r="136" spans="1:19" x14ac:dyDescent="0.3">
      <c r="A136" s="77">
        <f>'LUSD-Export PF'!B136</f>
        <v>0</v>
      </c>
      <c r="B136" s="5">
        <f>'LUSD-Export PF'!A136</f>
        <v>0</v>
      </c>
      <c r="C136" s="74">
        <f>'LUSD-Export PF'!C136</f>
        <v>0</v>
      </c>
      <c r="D136" s="78"/>
      <c r="E136" s="80">
        <f>'LUSD-Export PF'!D136</f>
        <v>0</v>
      </c>
      <c r="F136" s="74">
        <f>'LUSD-Export PF'!E136</f>
        <v>0</v>
      </c>
      <c r="G136" s="78"/>
      <c r="H136" s="80">
        <f>'LUSD-Export PF'!G136</f>
        <v>0</v>
      </c>
      <c r="I136" s="74">
        <f>'LUSD-Export PF'!H136</f>
        <v>0</v>
      </c>
      <c r="J136" s="78"/>
      <c r="K136" s="80">
        <f>'LUSD-Export PF'!J136</f>
        <v>0</v>
      </c>
      <c r="L136" s="74">
        <f>'LUSD-Export PF'!K136</f>
        <v>0</v>
      </c>
      <c r="M136" s="78"/>
      <c r="N136" s="80">
        <f>'LUSD-Export PF'!M136</f>
        <v>0</v>
      </c>
      <c r="O136" s="74">
        <f>'LUSD-Export PF'!N136</f>
        <v>0</v>
      </c>
      <c r="P136" s="78"/>
      <c r="Q136" s="80">
        <f>'LUSD-Export PF'!P136</f>
        <v>0</v>
      </c>
      <c r="R136" s="74">
        <f>'LUSD-Export PF'!Q136</f>
        <v>0</v>
      </c>
      <c r="S136" s="78">
        <f>'LUSD-Export PF'!S136</f>
        <v>0</v>
      </c>
    </row>
    <row r="137" spans="1:19" x14ac:dyDescent="0.3">
      <c r="A137" s="77">
        <f>'LUSD-Export PF'!B137</f>
        <v>0</v>
      </c>
      <c r="B137" s="5">
        <f>'LUSD-Export PF'!A137</f>
        <v>0</v>
      </c>
      <c r="C137" s="74">
        <f>'LUSD-Export PF'!C137</f>
        <v>0</v>
      </c>
      <c r="D137" s="78"/>
      <c r="E137" s="80">
        <f>'LUSD-Export PF'!D137</f>
        <v>0</v>
      </c>
      <c r="F137" s="74">
        <f>'LUSD-Export PF'!E137</f>
        <v>0</v>
      </c>
      <c r="G137" s="78"/>
      <c r="H137" s="80">
        <f>'LUSD-Export PF'!G137</f>
        <v>0</v>
      </c>
      <c r="I137" s="74">
        <f>'LUSD-Export PF'!H137</f>
        <v>0</v>
      </c>
      <c r="J137" s="78"/>
      <c r="K137" s="80">
        <f>'LUSD-Export PF'!J137</f>
        <v>0</v>
      </c>
      <c r="L137" s="74">
        <f>'LUSD-Export PF'!K137</f>
        <v>0</v>
      </c>
      <c r="M137" s="78"/>
      <c r="N137" s="80">
        <f>'LUSD-Export PF'!M137</f>
        <v>0</v>
      </c>
      <c r="O137" s="74">
        <f>'LUSD-Export PF'!N137</f>
        <v>0</v>
      </c>
      <c r="P137" s="78"/>
      <c r="Q137" s="80">
        <f>'LUSD-Export PF'!P137</f>
        <v>0</v>
      </c>
      <c r="R137" s="74">
        <f>'LUSD-Export PF'!Q137</f>
        <v>0</v>
      </c>
      <c r="S137" s="78">
        <f>'LUSD-Export PF'!S137</f>
        <v>0</v>
      </c>
    </row>
    <row r="138" spans="1:19" x14ac:dyDescent="0.3">
      <c r="A138" s="77">
        <f>'LUSD-Export PF'!B138</f>
        <v>0</v>
      </c>
      <c r="B138" s="5">
        <f>'LUSD-Export PF'!A138</f>
        <v>0</v>
      </c>
      <c r="C138" s="74">
        <f>'LUSD-Export PF'!C138</f>
        <v>0</v>
      </c>
      <c r="D138" s="78"/>
      <c r="E138" s="80">
        <f>'LUSD-Export PF'!D138</f>
        <v>0</v>
      </c>
      <c r="F138" s="74">
        <f>'LUSD-Export PF'!E138</f>
        <v>0</v>
      </c>
      <c r="G138" s="78"/>
      <c r="H138" s="80">
        <f>'LUSD-Export PF'!G138</f>
        <v>0</v>
      </c>
      <c r="I138" s="74">
        <f>'LUSD-Export PF'!H138</f>
        <v>0</v>
      </c>
      <c r="J138" s="78"/>
      <c r="K138" s="80">
        <f>'LUSD-Export PF'!J138</f>
        <v>0</v>
      </c>
      <c r="L138" s="74">
        <f>'LUSD-Export PF'!K138</f>
        <v>0</v>
      </c>
      <c r="M138" s="78"/>
      <c r="N138" s="80">
        <f>'LUSD-Export PF'!M138</f>
        <v>0</v>
      </c>
      <c r="O138" s="74">
        <f>'LUSD-Export PF'!N138</f>
        <v>0</v>
      </c>
      <c r="P138" s="78"/>
      <c r="Q138" s="80">
        <f>'LUSD-Export PF'!P138</f>
        <v>0</v>
      </c>
      <c r="R138" s="74">
        <f>'LUSD-Export PF'!Q138</f>
        <v>0</v>
      </c>
      <c r="S138" s="78">
        <f>'LUSD-Export PF'!S138</f>
        <v>0</v>
      </c>
    </row>
    <row r="139" spans="1:19" x14ac:dyDescent="0.3">
      <c r="A139" s="77">
        <f>'LUSD-Export PF'!B139</f>
        <v>0</v>
      </c>
      <c r="B139" s="5">
        <f>'LUSD-Export PF'!A139</f>
        <v>0</v>
      </c>
      <c r="C139" s="74">
        <f>'LUSD-Export PF'!C139</f>
        <v>0</v>
      </c>
      <c r="D139" s="78"/>
      <c r="E139" s="80">
        <f>'LUSD-Export PF'!D139</f>
        <v>0</v>
      </c>
      <c r="F139" s="74">
        <f>'LUSD-Export PF'!E139</f>
        <v>0</v>
      </c>
      <c r="G139" s="78"/>
      <c r="H139" s="80">
        <f>'LUSD-Export PF'!G139</f>
        <v>0</v>
      </c>
      <c r="I139" s="74">
        <f>'LUSD-Export PF'!H139</f>
        <v>0</v>
      </c>
      <c r="J139" s="78"/>
      <c r="K139" s="80">
        <f>'LUSD-Export PF'!J139</f>
        <v>0</v>
      </c>
      <c r="L139" s="74">
        <f>'LUSD-Export PF'!K139</f>
        <v>0</v>
      </c>
      <c r="M139" s="78"/>
      <c r="N139" s="80">
        <f>'LUSD-Export PF'!M139</f>
        <v>0</v>
      </c>
      <c r="O139" s="74">
        <f>'LUSD-Export PF'!N139</f>
        <v>0</v>
      </c>
      <c r="P139" s="78"/>
      <c r="Q139" s="80">
        <f>'LUSD-Export PF'!P139</f>
        <v>0</v>
      </c>
      <c r="R139" s="74">
        <f>'LUSD-Export PF'!Q139</f>
        <v>0</v>
      </c>
      <c r="S139" s="78">
        <f>'LUSD-Export PF'!S139</f>
        <v>0</v>
      </c>
    </row>
    <row r="140" spans="1:19" x14ac:dyDescent="0.3">
      <c r="A140" s="77">
        <f>'LUSD-Export PF'!B140</f>
        <v>0</v>
      </c>
      <c r="B140" s="5">
        <f>'LUSD-Export PF'!A140</f>
        <v>0</v>
      </c>
      <c r="C140" s="74">
        <f>'LUSD-Export PF'!C140</f>
        <v>0</v>
      </c>
      <c r="D140" s="78"/>
      <c r="E140" s="80">
        <f>'LUSD-Export PF'!D140</f>
        <v>0</v>
      </c>
      <c r="F140" s="74">
        <f>'LUSD-Export PF'!E140</f>
        <v>0</v>
      </c>
      <c r="G140" s="78"/>
      <c r="H140" s="80">
        <f>'LUSD-Export PF'!G140</f>
        <v>0</v>
      </c>
      <c r="I140" s="74">
        <f>'LUSD-Export PF'!H140</f>
        <v>0</v>
      </c>
      <c r="J140" s="78"/>
      <c r="K140" s="80">
        <f>'LUSD-Export PF'!J140</f>
        <v>0</v>
      </c>
      <c r="L140" s="74">
        <f>'LUSD-Export PF'!K140</f>
        <v>0</v>
      </c>
      <c r="M140" s="78"/>
      <c r="N140" s="80">
        <f>'LUSD-Export PF'!M140</f>
        <v>0</v>
      </c>
      <c r="O140" s="74">
        <f>'LUSD-Export PF'!N140</f>
        <v>0</v>
      </c>
      <c r="P140" s="78"/>
      <c r="Q140" s="80">
        <f>'LUSD-Export PF'!P140</f>
        <v>0</v>
      </c>
      <c r="R140" s="74">
        <f>'LUSD-Export PF'!Q140</f>
        <v>0</v>
      </c>
      <c r="S140" s="78">
        <f>'LUSD-Export PF'!S140</f>
        <v>0</v>
      </c>
    </row>
    <row r="141" spans="1:19" x14ac:dyDescent="0.3">
      <c r="A141" s="77">
        <f>'LUSD-Export PF'!B141</f>
        <v>0</v>
      </c>
      <c r="B141" s="5">
        <f>'LUSD-Export PF'!A141</f>
        <v>0</v>
      </c>
      <c r="C141" s="74">
        <f>'LUSD-Export PF'!C141</f>
        <v>0</v>
      </c>
      <c r="D141" s="78"/>
      <c r="E141" s="80">
        <f>'LUSD-Export PF'!D141</f>
        <v>0</v>
      </c>
      <c r="F141" s="74">
        <f>'LUSD-Export PF'!E141</f>
        <v>0</v>
      </c>
      <c r="G141" s="78"/>
      <c r="H141" s="80">
        <f>'LUSD-Export PF'!G141</f>
        <v>0</v>
      </c>
      <c r="I141" s="74">
        <f>'LUSD-Export PF'!H141</f>
        <v>0</v>
      </c>
      <c r="J141" s="78"/>
      <c r="K141" s="80">
        <f>'LUSD-Export PF'!J141</f>
        <v>0</v>
      </c>
      <c r="L141" s="74">
        <f>'LUSD-Export PF'!K141</f>
        <v>0</v>
      </c>
      <c r="M141" s="78"/>
      <c r="N141" s="80">
        <f>'LUSD-Export PF'!M141</f>
        <v>0</v>
      </c>
      <c r="O141" s="74">
        <f>'LUSD-Export PF'!N141</f>
        <v>0</v>
      </c>
      <c r="P141" s="78"/>
      <c r="Q141" s="80">
        <f>'LUSD-Export PF'!P141</f>
        <v>0</v>
      </c>
      <c r="R141" s="74">
        <f>'LUSD-Export PF'!Q141</f>
        <v>0</v>
      </c>
      <c r="S141" s="78">
        <f>'LUSD-Export PF'!S141</f>
        <v>0</v>
      </c>
    </row>
    <row r="142" spans="1:19" x14ac:dyDescent="0.3">
      <c r="A142" s="77">
        <f>'LUSD-Export PF'!B142</f>
        <v>0</v>
      </c>
      <c r="B142" s="5">
        <f>'LUSD-Export PF'!A142</f>
        <v>0</v>
      </c>
      <c r="C142" s="74">
        <f>'LUSD-Export PF'!C142</f>
        <v>0</v>
      </c>
      <c r="D142" s="78"/>
      <c r="E142" s="80">
        <f>'LUSD-Export PF'!D142</f>
        <v>0</v>
      </c>
      <c r="F142" s="74">
        <f>'LUSD-Export PF'!E142</f>
        <v>0</v>
      </c>
      <c r="G142" s="78"/>
      <c r="H142" s="80">
        <f>'LUSD-Export PF'!G142</f>
        <v>0</v>
      </c>
      <c r="I142" s="74">
        <f>'LUSD-Export PF'!H142</f>
        <v>0</v>
      </c>
      <c r="J142" s="78"/>
      <c r="K142" s="80">
        <f>'LUSD-Export PF'!J142</f>
        <v>0</v>
      </c>
      <c r="L142" s="74">
        <f>'LUSD-Export PF'!K142</f>
        <v>0</v>
      </c>
      <c r="M142" s="78"/>
      <c r="N142" s="80">
        <f>'LUSD-Export PF'!M142</f>
        <v>0</v>
      </c>
      <c r="O142" s="74">
        <f>'LUSD-Export PF'!N142</f>
        <v>0</v>
      </c>
      <c r="P142" s="78"/>
      <c r="Q142" s="80">
        <f>'LUSD-Export PF'!P142</f>
        <v>0</v>
      </c>
      <c r="R142" s="74">
        <f>'LUSD-Export PF'!Q142</f>
        <v>0</v>
      </c>
      <c r="S142" s="78">
        <f>'LUSD-Export PF'!S142</f>
        <v>0</v>
      </c>
    </row>
    <row r="143" spans="1:19" x14ac:dyDescent="0.3">
      <c r="A143" s="77">
        <f>'LUSD-Export PF'!B143</f>
        <v>0</v>
      </c>
      <c r="B143" s="5">
        <f>'LUSD-Export PF'!A143</f>
        <v>0</v>
      </c>
      <c r="C143" s="74">
        <f>'LUSD-Export PF'!C143</f>
        <v>0</v>
      </c>
      <c r="D143" s="78"/>
      <c r="E143" s="80">
        <f>'LUSD-Export PF'!D143</f>
        <v>0</v>
      </c>
      <c r="F143" s="74">
        <f>'LUSD-Export PF'!E143</f>
        <v>0</v>
      </c>
      <c r="G143" s="78"/>
      <c r="H143" s="80">
        <f>'LUSD-Export PF'!G143</f>
        <v>0</v>
      </c>
      <c r="I143" s="74">
        <f>'LUSD-Export PF'!H143</f>
        <v>0</v>
      </c>
      <c r="J143" s="78"/>
      <c r="K143" s="80">
        <f>'LUSD-Export PF'!J143</f>
        <v>0</v>
      </c>
      <c r="L143" s="74">
        <f>'LUSD-Export PF'!K143</f>
        <v>0</v>
      </c>
      <c r="M143" s="78"/>
      <c r="N143" s="80">
        <f>'LUSD-Export PF'!M143</f>
        <v>0</v>
      </c>
      <c r="O143" s="74">
        <f>'LUSD-Export PF'!N143</f>
        <v>0</v>
      </c>
      <c r="P143" s="78"/>
      <c r="Q143" s="80">
        <f>'LUSD-Export PF'!P143</f>
        <v>0</v>
      </c>
      <c r="R143" s="74">
        <f>'LUSD-Export PF'!Q143</f>
        <v>0</v>
      </c>
      <c r="S143" s="78">
        <f>'LUSD-Export PF'!S143</f>
        <v>0</v>
      </c>
    </row>
    <row r="144" spans="1:19" x14ac:dyDescent="0.3">
      <c r="A144" s="77">
        <f>'LUSD-Export PF'!B144</f>
        <v>0</v>
      </c>
      <c r="B144" s="5">
        <f>'LUSD-Export PF'!A144</f>
        <v>0</v>
      </c>
      <c r="C144" s="74">
        <f>'LUSD-Export PF'!C144</f>
        <v>0</v>
      </c>
      <c r="D144" s="78"/>
      <c r="E144" s="80">
        <f>'LUSD-Export PF'!D144</f>
        <v>0</v>
      </c>
      <c r="F144" s="74">
        <f>'LUSD-Export PF'!E144</f>
        <v>0</v>
      </c>
      <c r="G144" s="78"/>
      <c r="H144" s="80">
        <f>'LUSD-Export PF'!G144</f>
        <v>0</v>
      </c>
      <c r="I144" s="74">
        <f>'LUSD-Export PF'!H144</f>
        <v>0</v>
      </c>
      <c r="J144" s="78"/>
      <c r="K144" s="80">
        <f>'LUSD-Export PF'!J144</f>
        <v>0</v>
      </c>
      <c r="L144" s="74">
        <f>'LUSD-Export PF'!K144</f>
        <v>0</v>
      </c>
      <c r="M144" s="78"/>
      <c r="N144" s="80">
        <f>'LUSD-Export PF'!M144</f>
        <v>0</v>
      </c>
      <c r="O144" s="74">
        <f>'LUSD-Export PF'!N144</f>
        <v>0</v>
      </c>
      <c r="P144" s="78"/>
      <c r="Q144" s="80">
        <f>'LUSD-Export PF'!P144</f>
        <v>0</v>
      </c>
      <c r="R144" s="74">
        <f>'LUSD-Export PF'!Q144</f>
        <v>0</v>
      </c>
      <c r="S144" s="78">
        <f>'LUSD-Export PF'!S144</f>
        <v>0</v>
      </c>
    </row>
    <row r="145" spans="1:19" x14ac:dyDescent="0.3">
      <c r="A145" s="77">
        <f>'LUSD-Export PF'!B145</f>
        <v>0</v>
      </c>
      <c r="B145" s="5">
        <f>'LUSD-Export PF'!A145</f>
        <v>0</v>
      </c>
      <c r="C145" s="74">
        <f>'LUSD-Export PF'!C145</f>
        <v>0</v>
      </c>
      <c r="D145" s="78"/>
      <c r="E145" s="80">
        <f>'LUSD-Export PF'!D145</f>
        <v>0</v>
      </c>
      <c r="F145" s="74">
        <f>'LUSD-Export PF'!E145</f>
        <v>0</v>
      </c>
      <c r="G145" s="78"/>
      <c r="H145" s="80">
        <f>'LUSD-Export PF'!G145</f>
        <v>0</v>
      </c>
      <c r="I145" s="74">
        <f>'LUSD-Export PF'!H145</f>
        <v>0</v>
      </c>
      <c r="J145" s="78"/>
      <c r="K145" s="80">
        <f>'LUSD-Export PF'!J145</f>
        <v>0</v>
      </c>
      <c r="L145" s="74">
        <f>'LUSD-Export PF'!K145</f>
        <v>0</v>
      </c>
      <c r="M145" s="78"/>
      <c r="N145" s="80">
        <f>'LUSD-Export PF'!M145</f>
        <v>0</v>
      </c>
      <c r="O145" s="74">
        <f>'LUSD-Export PF'!N145</f>
        <v>0</v>
      </c>
      <c r="P145" s="78"/>
      <c r="Q145" s="80">
        <f>'LUSD-Export PF'!P145</f>
        <v>0</v>
      </c>
      <c r="R145" s="74">
        <f>'LUSD-Export PF'!Q145</f>
        <v>0</v>
      </c>
      <c r="S145" s="78">
        <f>'LUSD-Export PF'!S145</f>
        <v>0</v>
      </c>
    </row>
    <row r="146" spans="1:19" x14ac:dyDescent="0.3">
      <c r="A146" s="77">
        <f>'LUSD-Export PF'!B146</f>
        <v>0</v>
      </c>
      <c r="B146" s="5">
        <f>'LUSD-Export PF'!A146</f>
        <v>0</v>
      </c>
      <c r="C146" s="74">
        <f>'LUSD-Export PF'!C146</f>
        <v>0</v>
      </c>
      <c r="D146" s="78"/>
      <c r="E146" s="80">
        <f>'LUSD-Export PF'!D146</f>
        <v>0</v>
      </c>
      <c r="F146" s="74">
        <f>'LUSD-Export PF'!E146</f>
        <v>0</v>
      </c>
      <c r="G146" s="78"/>
      <c r="H146" s="80">
        <f>'LUSD-Export PF'!G146</f>
        <v>0</v>
      </c>
      <c r="I146" s="74">
        <f>'LUSD-Export PF'!H146</f>
        <v>0</v>
      </c>
      <c r="J146" s="78"/>
      <c r="K146" s="80">
        <f>'LUSD-Export PF'!J146</f>
        <v>0</v>
      </c>
      <c r="L146" s="74">
        <f>'LUSD-Export PF'!K146</f>
        <v>0</v>
      </c>
      <c r="M146" s="78"/>
      <c r="N146" s="80">
        <f>'LUSD-Export PF'!M146</f>
        <v>0</v>
      </c>
      <c r="O146" s="74">
        <f>'LUSD-Export PF'!N146</f>
        <v>0</v>
      </c>
      <c r="P146" s="78"/>
      <c r="Q146" s="80">
        <f>'LUSD-Export PF'!P146</f>
        <v>0</v>
      </c>
      <c r="R146" s="74">
        <f>'LUSD-Export PF'!Q146</f>
        <v>0</v>
      </c>
      <c r="S146" s="78">
        <f>'LUSD-Export PF'!S146</f>
        <v>0</v>
      </c>
    </row>
    <row r="147" spans="1:19" x14ac:dyDescent="0.3">
      <c r="A147" s="77">
        <f>'LUSD-Export PF'!B147</f>
        <v>0</v>
      </c>
      <c r="B147" s="5">
        <f>'LUSD-Export PF'!A147</f>
        <v>0</v>
      </c>
      <c r="C147" s="74">
        <f>'LUSD-Export PF'!C147</f>
        <v>0</v>
      </c>
      <c r="D147" s="78"/>
      <c r="E147" s="80">
        <f>'LUSD-Export PF'!D147</f>
        <v>0</v>
      </c>
      <c r="F147" s="74">
        <f>'LUSD-Export PF'!E147</f>
        <v>0</v>
      </c>
      <c r="G147" s="78"/>
      <c r="H147" s="80">
        <f>'LUSD-Export PF'!G147</f>
        <v>0</v>
      </c>
      <c r="I147" s="74">
        <f>'LUSD-Export PF'!H147</f>
        <v>0</v>
      </c>
      <c r="J147" s="78"/>
      <c r="K147" s="80">
        <f>'LUSD-Export PF'!J147</f>
        <v>0</v>
      </c>
      <c r="L147" s="74">
        <f>'LUSD-Export PF'!K147</f>
        <v>0</v>
      </c>
      <c r="M147" s="78"/>
      <c r="N147" s="80">
        <f>'LUSD-Export PF'!M147</f>
        <v>0</v>
      </c>
      <c r="O147" s="74">
        <f>'LUSD-Export PF'!N147</f>
        <v>0</v>
      </c>
      <c r="P147" s="78"/>
      <c r="Q147" s="80">
        <f>'LUSD-Export PF'!P147</f>
        <v>0</v>
      </c>
      <c r="R147" s="74">
        <f>'LUSD-Export PF'!Q147</f>
        <v>0</v>
      </c>
      <c r="S147" s="78">
        <f>'LUSD-Export PF'!S147</f>
        <v>0</v>
      </c>
    </row>
    <row r="148" spans="1:19" x14ac:dyDescent="0.3">
      <c r="A148" s="77">
        <f>'LUSD-Export PF'!B148</f>
        <v>0</v>
      </c>
      <c r="B148" s="5">
        <f>'LUSD-Export PF'!A148</f>
        <v>0</v>
      </c>
      <c r="C148" s="74">
        <f>'LUSD-Export PF'!C148</f>
        <v>0</v>
      </c>
      <c r="D148" s="78"/>
      <c r="E148" s="80">
        <f>'LUSD-Export PF'!D148</f>
        <v>0</v>
      </c>
      <c r="F148" s="74">
        <f>'LUSD-Export PF'!E148</f>
        <v>0</v>
      </c>
      <c r="G148" s="78"/>
      <c r="H148" s="80">
        <f>'LUSD-Export PF'!G148</f>
        <v>0</v>
      </c>
      <c r="I148" s="74">
        <f>'LUSD-Export PF'!H148</f>
        <v>0</v>
      </c>
      <c r="J148" s="78"/>
      <c r="K148" s="80">
        <f>'LUSD-Export PF'!J148</f>
        <v>0</v>
      </c>
      <c r="L148" s="74">
        <f>'LUSD-Export PF'!K148</f>
        <v>0</v>
      </c>
      <c r="M148" s="78"/>
      <c r="N148" s="80">
        <f>'LUSD-Export PF'!M148</f>
        <v>0</v>
      </c>
      <c r="O148" s="74">
        <f>'LUSD-Export PF'!N148</f>
        <v>0</v>
      </c>
      <c r="P148" s="78"/>
      <c r="Q148" s="80">
        <f>'LUSD-Export PF'!P148</f>
        <v>0</v>
      </c>
      <c r="R148" s="74">
        <f>'LUSD-Export PF'!Q148</f>
        <v>0</v>
      </c>
      <c r="S148" s="78">
        <f>'LUSD-Export PF'!S148</f>
        <v>0</v>
      </c>
    </row>
    <row r="149" spans="1:19" x14ac:dyDescent="0.3">
      <c r="A149" s="77">
        <f>'LUSD-Export PF'!B149</f>
        <v>0</v>
      </c>
      <c r="B149" s="5">
        <f>'LUSD-Export PF'!A149</f>
        <v>0</v>
      </c>
      <c r="C149" s="74">
        <f>'LUSD-Export PF'!C149</f>
        <v>0</v>
      </c>
      <c r="D149" s="78"/>
      <c r="E149" s="80">
        <f>'LUSD-Export PF'!D149</f>
        <v>0</v>
      </c>
      <c r="F149" s="74">
        <f>'LUSD-Export PF'!E149</f>
        <v>0</v>
      </c>
      <c r="G149" s="78"/>
      <c r="H149" s="80">
        <f>'LUSD-Export PF'!G149</f>
        <v>0</v>
      </c>
      <c r="I149" s="74">
        <f>'LUSD-Export PF'!H149</f>
        <v>0</v>
      </c>
      <c r="J149" s="78"/>
      <c r="K149" s="80">
        <f>'LUSD-Export PF'!J149</f>
        <v>0</v>
      </c>
      <c r="L149" s="74">
        <f>'LUSD-Export PF'!K149</f>
        <v>0</v>
      </c>
      <c r="M149" s="78"/>
      <c r="N149" s="80">
        <f>'LUSD-Export PF'!M149</f>
        <v>0</v>
      </c>
      <c r="O149" s="74">
        <f>'LUSD-Export PF'!N149</f>
        <v>0</v>
      </c>
      <c r="P149" s="78"/>
      <c r="Q149" s="80">
        <f>'LUSD-Export PF'!P149</f>
        <v>0</v>
      </c>
      <c r="R149" s="74">
        <f>'LUSD-Export PF'!Q149</f>
        <v>0</v>
      </c>
      <c r="S149" s="78">
        <f>'LUSD-Export PF'!S149</f>
        <v>0</v>
      </c>
    </row>
    <row r="150" spans="1:19" x14ac:dyDescent="0.3">
      <c r="A150" s="77">
        <f>'LUSD-Export PF'!B150</f>
        <v>0</v>
      </c>
      <c r="B150" s="5">
        <f>'LUSD-Export PF'!A150</f>
        <v>0</v>
      </c>
      <c r="C150" s="74">
        <f>'LUSD-Export PF'!C150</f>
        <v>0</v>
      </c>
      <c r="D150" s="78"/>
      <c r="E150" s="80">
        <f>'LUSD-Export PF'!D150</f>
        <v>0</v>
      </c>
      <c r="F150" s="74">
        <f>'LUSD-Export PF'!E150</f>
        <v>0</v>
      </c>
      <c r="G150" s="78"/>
      <c r="H150" s="80">
        <f>'LUSD-Export PF'!G150</f>
        <v>0</v>
      </c>
      <c r="I150" s="74">
        <f>'LUSD-Export PF'!H150</f>
        <v>0</v>
      </c>
      <c r="J150" s="78"/>
      <c r="K150" s="80">
        <f>'LUSD-Export PF'!J150</f>
        <v>0</v>
      </c>
      <c r="L150" s="74">
        <f>'LUSD-Export PF'!K150</f>
        <v>0</v>
      </c>
      <c r="M150" s="78"/>
      <c r="N150" s="80">
        <f>'LUSD-Export PF'!M150</f>
        <v>0</v>
      </c>
      <c r="O150" s="74">
        <f>'LUSD-Export PF'!N150</f>
        <v>0</v>
      </c>
      <c r="P150" s="78"/>
      <c r="Q150" s="80">
        <f>'LUSD-Export PF'!P150</f>
        <v>0</v>
      </c>
      <c r="R150" s="74">
        <f>'LUSD-Export PF'!Q150</f>
        <v>0</v>
      </c>
      <c r="S150" s="78">
        <f>'LUSD-Export PF'!S150</f>
        <v>0</v>
      </c>
    </row>
    <row r="151" spans="1:19" x14ac:dyDescent="0.3">
      <c r="A151" s="77">
        <f>'LUSD-Export PF'!B151</f>
        <v>0</v>
      </c>
      <c r="B151" s="5">
        <f>'LUSD-Export PF'!A151</f>
        <v>0</v>
      </c>
      <c r="C151" s="74">
        <f>'LUSD-Export PF'!C151</f>
        <v>0</v>
      </c>
      <c r="D151" s="78"/>
      <c r="E151" s="80">
        <f>'LUSD-Export PF'!D151</f>
        <v>0</v>
      </c>
      <c r="F151" s="74">
        <f>'LUSD-Export PF'!E151</f>
        <v>0</v>
      </c>
      <c r="G151" s="78"/>
      <c r="H151" s="80">
        <f>'LUSD-Export PF'!G151</f>
        <v>0</v>
      </c>
      <c r="I151" s="74">
        <f>'LUSD-Export PF'!H151</f>
        <v>0</v>
      </c>
      <c r="J151" s="78"/>
      <c r="K151" s="80">
        <f>'LUSD-Export PF'!J151</f>
        <v>0</v>
      </c>
      <c r="L151" s="74">
        <f>'LUSD-Export PF'!K151</f>
        <v>0</v>
      </c>
      <c r="M151" s="78"/>
      <c r="N151" s="80">
        <f>'LUSD-Export PF'!M151</f>
        <v>0</v>
      </c>
      <c r="O151" s="74">
        <f>'LUSD-Export PF'!N151</f>
        <v>0</v>
      </c>
      <c r="P151" s="78"/>
      <c r="Q151" s="80">
        <f>'LUSD-Export PF'!P151</f>
        <v>0</v>
      </c>
      <c r="R151" s="74">
        <f>'LUSD-Export PF'!Q151</f>
        <v>0</v>
      </c>
      <c r="S151" s="78">
        <f>'LUSD-Export PF'!S151</f>
        <v>0</v>
      </c>
    </row>
    <row r="152" spans="1:19" x14ac:dyDescent="0.3">
      <c r="A152" s="77">
        <f>'LUSD-Export PF'!B152</f>
        <v>0</v>
      </c>
      <c r="B152" s="5">
        <f>'LUSD-Export PF'!A152</f>
        <v>0</v>
      </c>
      <c r="C152" s="74">
        <f>'LUSD-Export PF'!C152</f>
        <v>0</v>
      </c>
      <c r="D152" s="78"/>
      <c r="E152" s="80">
        <f>'LUSD-Export PF'!D152</f>
        <v>0</v>
      </c>
      <c r="F152" s="74">
        <f>'LUSD-Export PF'!E152</f>
        <v>0</v>
      </c>
      <c r="G152" s="78"/>
      <c r="H152" s="80">
        <f>'LUSD-Export PF'!G152</f>
        <v>0</v>
      </c>
      <c r="I152" s="74">
        <f>'LUSD-Export PF'!H152</f>
        <v>0</v>
      </c>
      <c r="J152" s="78"/>
      <c r="K152" s="80">
        <f>'LUSD-Export PF'!J152</f>
        <v>0</v>
      </c>
      <c r="L152" s="74">
        <f>'LUSD-Export PF'!K152</f>
        <v>0</v>
      </c>
      <c r="M152" s="78"/>
      <c r="N152" s="80">
        <f>'LUSD-Export PF'!M152</f>
        <v>0</v>
      </c>
      <c r="O152" s="74">
        <f>'LUSD-Export PF'!N152</f>
        <v>0</v>
      </c>
      <c r="P152" s="78"/>
      <c r="Q152" s="80">
        <f>'LUSD-Export PF'!P152</f>
        <v>0</v>
      </c>
      <c r="R152" s="74">
        <f>'LUSD-Export PF'!Q152</f>
        <v>0</v>
      </c>
      <c r="S152" s="78">
        <f>'LUSD-Export PF'!S152</f>
        <v>0</v>
      </c>
    </row>
    <row r="153" spans="1:19" x14ac:dyDescent="0.3">
      <c r="A153" s="77">
        <f>'LUSD-Export PF'!B153</f>
        <v>0</v>
      </c>
      <c r="B153" s="5">
        <f>'LUSD-Export PF'!A153</f>
        <v>0</v>
      </c>
      <c r="C153" s="74">
        <f>'LUSD-Export PF'!C153</f>
        <v>0</v>
      </c>
      <c r="D153" s="78"/>
      <c r="E153" s="80">
        <f>'LUSD-Export PF'!D153</f>
        <v>0</v>
      </c>
      <c r="F153" s="74">
        <f>'LUSD-Export PF'!E153</f>
        <v>0</v>
      </c>
      <c r="G153" s="78"/>
      <c r="H153" s="80">
        <f>'LUSD-Export PF'!G153</f>
        <v>0</v>
      </c>
      <c r="I153" s="74">
        <f>'LUSD-Export PF'!H153</f>
        <v>0</v>
      </c>
      <c r="J153" s="78"/>
      <c r="K153" s="80">
        <f>'LUSD-Export PF'!J153</f>
        <v>0</v>
      </c>
      <c r="L153" s="74">
        <f>'LUSD-Export PF'!K153</f>
        <v>0</v>
      </c>
      <c r="M153" s="78"/>
      <c r="N153" s="80">
        <f>'LUSD-Export PF'!M153</f>
        <v>0</v>
      </c>
      <c r="O153" s="74">
        <f>'LUSD-Export PF'!N153</f>
        <v>0</v>
      </c>
      <c r="P153" s="78"/>
      <c r="Q153" s="80">
        <f>'LUSD-Export PF'!P153</f>
        <v>0</v>
      </c>
      <c r="R153" s="74">
        <f>'LUSD-Export PF'!Q153</f>
        <v>0</v>
      </c>
      <c r="S153" s="78">
        <f>'LUSD-Export PF'!S153</f>
        <v>0</v>
      </c>
    </row>
    <row r="154" spans="1:19" x14ac:dyDescent="0.3">
      <c r="A154" s="77">
        <f>'LUSD-Export PF'!B154</f>
        <v>0</v>
      </c>
      <c r="B154" s="5">
        <f>'LUSD-Export PF'!A154</f>
        <v>0</v>
      </c>
      <c r="C154" s="74">
        <f>'LUSD-Export PF'!C154</f>
        <v>0</v>
      </c>
      <c r="D154" s="78"/>
      <c r="E154" s="80">
        <f>'LUSD-Export PF'!D154</f>
        <v>0</v>
      </c>
      <c r="F154" s="74">
        <f>'LUSD-Export PF'!E154</f>
        <v>0</v>
      </c>
      <c r="G154" s="78"/>
      <c r="H154" s="80">
        <f>'LUSD-Export PF'!G154</f>
        <v>0</v>
      </c>
      <c r="I154" s="74">
        <f>'LUSD-Export PF'!H154</f>
        <v>0</v>
      </c>
      <c r="J154" s="78"/>
      <c r="K154" s="80">
        <f>'LUSD-Export PF'!J154</f>
        <v>0</v>
      </c>
      <c r="L154" s="74">
        <f>'LUSD-Export PF'!K154</f>
        <v>0</v>
      </c>
      <c r="M154" s="78"/>
      <c r="N154" s="80">
        <f>'LUSD-Export PF'!M154</f>
        <v>0</v>
      </c>
      <c r="O154" s="74">
        <f>'LUSD-Export PF'!N154</f>
        <v>0</v>
      </c>
      <c r="P154" s="78"/>
      <c r="Q154" s="80">
        <f>'LUSD-Export PF'!P154</f>
        <v>0</v>
      </c>
      <c r="R154" s="74">
        <f>'LUSD-Export PF'!Q154</f>
        <v>0</v>
      </c>
      <c r="S154" s="78">
        <f>'LUSD-Export PF'!S154</f>
        <v>0</v>
      </c>
    </row>
    <row r="155" spans="1:19" x14ac:dyDescent="0.3">
      <c r="A155" s="77">
        <f>'LUSD-Export PF'!B155</f>
        <v>0</v>
      </c>
      <c r="B155" s="5">
        <f>'LUSD-Export PF'!A155</f>
        <v>0</v>
      </c>
      <c r="C155" s="74">
        <f>'LUSD-Export PF'!C155</f>
        <v>0</v>
      </c>
      <c r="D155" s="78"/>
      <c r="E155" s="80">
        <f>'LUSD-Export PF'!D155</f>
        <v>0</v>
      </c>
      <c r="F155" s="74">
        <f>'LUSD-Export PF'!E155</f>
        <v>0</v>
      </c>
      <c r="G155" s="78"/>
      <c r="H155" s="80">
        <f>'LUSD-Export PF'!G155</f>
        <v>0</v>
      </c>
      <c r="I155" s="74">
        <f>'LUSD-Export PF'!H155</f>
        <v>0</v>
      </c>
      <c r="J155" s="78"/>
      <c r="K155" s="80">
        <f>'LUSD-Export PF'!J155</f>
        <v>0</v>
      </c>
      <c r="L155" s="74">
        <f>'LUSD-Export PF'!K155</f>
        <v>0</v>
      </c>
      <c r="M155" s="78"/>
      <c r="N155" s="80">
        <f>'LUSD-Export PF'!M155</f>
        <v>0</v>
      </c>
      <c r="O155" s="74">
        <f>'LUSD-Export PF'!N155</f>
        <v>0</v>
      </c>
      <c r="P155" s="78"/>
      <c r="Q155" s="80">
        <f>'LUSD-Export PF'!P155</f>
        <v>0</v>
      </c>
      <c r="R155" s="74">
        <f>'LUSD-Export PF'!Q155</f>
        <v>0</v>
      </c>
      <c r="S155" s="78">
        <f>'LUSD-Export PF'!S155</f>
        <v>0</v>
      </c>
    </row>
    <row r="156" spans="1:19" x14ac:dyDescent="0.3">
      <c r="A156" s="77">
        <f>'LUSD-Export PF'!B156</f>
        <v>0</v>
      </c>
      <c r="B156" s="5">
        <f>'LUSD-Export PF'!A156</f>
        <v>0</v>
      </c>
      <c r="C156" s="74">
        <f>'LUSD-Export PF'!C156</f>
        <v>0</v>
      </c>
      <c r="D156" s="78"/>
      <c r="E156" s="80">
        <f>'LUSD-Export PF'!D156</f>
        <v>0</v>
      </c>
      <c r="F156" s="74">
        <f>'LUSD-Export PF'!E156</f>
        <v>0</v>
      </c>
      <c r="G156" s="78"/>
      <c r="H156" s="80">
        <f>'LUSD-Export PF'!G156</f>
        <v>0</v>
      </c>
      <c r="I156" s="74">
        <f>'LUSD-Export PF'!H156</f>
        <v>0</v>
      </c>
      <c r="J156" s="78"/>
      <c r="K156" s="80">
        <f>'LUSD-Export PF'!J156</f>
        <v>0</v>
      </c>
      <c r="L156" s="74">
        <f>'LUSD-Export PF'!K156</f>
        <v>0</v>
      </c>
      <c r="M156" s="78"/>
      <c r="N156" s="80">
        <f>'LUSD-Export PF'!M156</f>
        <v>0</v>
      </c>
      <c r="O156" s="74">
        <f>'LUSD-Export PF'!N156</f>
        <v>0</v>
      </c>
      <c r="P156" s="78"/>
      <c r="Q156" s="80">
        <f>'LUSD-Export PF'!P156</f>
        <v>0</v>
      </c>
      <c r="R156" s="74">
        <f>'LUSD-Export PF'!Q156</f>
        <v>0</v>
      </c>
      <c r="S156" s="78">
        <f>'LUSD-Export PF'!S156</f>
        <v>0</v>
      </c>
    </row>
    <row r="157" spans="1:19" x14ac:dyDescent="0.3">
      <c r="A157" s="77">
        <f>'LUSD-Export PF'!B157</f>
        <v>0</v>
      </c>
      <c r="B157" s="5">
        <f>'LUSD-Export PF'!A157</f>
        <v>0</v>
      </c>
      <c r="C157" s="74">
        <f>'LUSD-Export PF'!C157</f>
        <v>0</v>
      </c>
      <c r="D157" s="78"/>
      <c r="E157" s="80">
        <f>'LUSD-Export PF'!D157</f>
        <v>0</v>
      </c>
      <c r="F157" s="74">
        <f>'LUSD-Export PF'!E157</f>
        <v>0</v>
      </c>
      <c r="G157" s="78"/>
      <c r="H157" s="80">
        <f>'LUSD-Export PF'!G157</f>
        <v>0</v>
      </c>
      <c r="I157" s="74">
        <f>'LUSD-Export PF'!H157</f>
        <v>0</v>
      </c>
      <c r="J157" s="78"/>
      <c r="K157" s="80">
        <f>'LUSD-Export PF'!J157</f>
        <v>0</v>
      </c>
      <c r="L157" s="74">
        <f>'LUSD-Export PF'!K157</f>
        <v>0</v>
      </c>
      <c r="M157" s="78"/>
      <c r="N157" s="80">
        <f>'LUSD-Export PF'!M157</f>
        <v>0</v>
      </c>
      <c r="O157" s="74">
        <f>'LUSD-Export PF'!N157</f>
        <v>0</v>
      </c>
      <c r="P157" s="78"/>
      <c r="Q157" s="80">
        <f>'LUSD-Export PF'!P157</f>
        <v>0</v>
      </c>
      <c r="R157" s="74">
        <f>'LUSD-Export PF'!Q157</f>
        <v>0</v>
      </c>
      <c r="S157" s="78">
        <f>'LUSD-Export PF'!S157</f>
        <v>0</v>
      </c>
    </row>
    <row r="158" spans="1:19" x14ac:dyDescent="0.3">
      <c r="A158" s="77">
        <f>'LUSD-Export PF'!B158</f>
        <v>0</v>
      </c>
      <c r="B158" s="5">
        <f>'LUSD-Export PF'!A158</f>
        <v>0</v>
      </c>
      <c r="C158" s="74">
        <f>'LUSD-Export PF'!C158</f>
        <v>0</v>
      </c>
      <c r="D158" s="78"/>
      <c r="E158" s="80">
        <f>'LUSD-Export PF'!D158</f>
        <v>0</v>
      </c>
      <c r="F158" s="74">
        <f>'LUSD-Export PF'!E158</f>
        <v>0</v>
      </c>
      <c r="G158" s="78"/>
      <c r="H158" s="80">
        <f>'LUSD-Export PF'!G158</f>
        <v>0</v>
      </c>
      <c r="I158" s="74">
        <f>'LUSD-Export PF'!H158</f>
        <v>0</v>
      </c>
      <c r="J158" s="78"/>
      <c r="K158" s="80">
        <f>'LUSD-Export PF'!J158</f>
        <v>0</v>
      </c>
      <c r="L158" s="74">
        <f>'LUSD-Export PF'!K158</f>
        <v>0</v>
      </c>
      <c r="M158" s="78"/>
      <c r="N158" s="80">
        <f>'LUSD-Export PF'!M158</f>
        <v>0</v>
      </c>
      <c r="O158" s="74">
        <f>'LUSD-Export PF'!N158</f>
        <v>0</v>
      </c>
      <c r="P158" s="78"/>
      <c r="Q158" s="80">
        <f>'LUSD-Export PF'!P158</f>
        <v>0</v>
      </c>
      <c r="R158" s="74">
        <f>'LUSD-Export PF'!Q158</f>
        <v>0</v>
      </c>
      <c r="S158" s="78">
        <f>'LUSD-Export PF'!S158</f>
        <v>0</v>
      </c>
    </row>
    <row r="159" spans="1:19" x14ac:dyDescent="0.3">
      <c r="A159" s="77">
        <f>'LUSD-Export PF'!B159</f>
        <v>0</v>
      </c>
      <c r="B159" s="5">
        <f>'LUSD-Export PF'!A159</f>
        <v>0</v>
      </c>
      <c r="C159" s="74">
        <f>'LUSD-Export PF'!C159</f>
        <v>0</v>
      </c>
      <c r="D159" s="78"/>
      <c r="E159" s="80">
        <f>'LUSD-Export PF'!D159</f>
        <v>0</v>
      </c>
      <c r="F159" s="74">
        <f>'LUSD-Export PF'!E159</f>
        <v>0</v>
      </c>
      <c r="G159" s="78"/>
      <c r="H159" s="80">
        <f>'LUSD-Export PF'!G159</f>
        <v>0</v>
      </c>
      <c r="I159" s="74">
        <f>'LUSD-Export PF'!H159</f>
        <v>0</v>
      </c>
      <c r="J159" s="78"/>
      <c r="K159" s="80">
        <f>'LUSD-Export PF'!J159</f>
        <v>0</v>
      </c>
      <c r="L159" s="74">
        <f>'LUSD-Export PF'!K159</f>
        <v>0</v>
      </c>
      <c r="M159" s="78"/>
      <c r="N159" s="80">
        <f>'LUSD-Export PF'!M159</f>
        <v>0</v>
      </c>
      <c r="O159" s="74">
        <f>'LUSD-Export PF'!N159</f>
        <v>0</v>
      </c>
      <c r="P159" s="78"/>
      <c r="Q159" s="80">
        <f>'LUSD-Export PF'!P159</f>
        <v>0</v>
      </c>
      <c r="R159" s="74">
        <f>'LUSD-Export PF'!Q159</f>
        <v>0</v>
      </c>
      <c r="S159" s="78">
        <f>'LUSD-Export PF'!S159</f>
        <v>0</v>
      </c>
    </row>
    <row r="160" spans="1:19" x14ac:dyDescent="0.3">
      <c r="A160" s="77">
        <f>'LUSD-Export PF'!B160</f>
        <v>0</v>
      </c>
      <c r="B160" s="5">
        <f>'LUSD-Export PF'!A160</f>
        <v>0</v>
      </c>
      <c r="C160" s="74">
        <f>'LUSD-Export PF'!C160</f>
        <v>0</v>
      </c>
      <c r="D160" s="78"/>
      <c r="E160" s="80">
        <f>'LUSD-Export PF'!D160</f>
        <v>0</v>
      </c>
      <c r="F160" s="74">
        <f>'LUSD-Export PF'!E160</f>
        <v>0</v>
      </c>
      <c r="G160" s="78"/>
      <c r="H160" s="80">
        <f>'LUSD-Export PF'!G160</f>
        <v>0</v>
      </c>
      <c r="I160" s="74">
        <f>'LUSD-Export PF'!H160</f>
        <v>0</v>
      </c>
      <c r="J160" s="78"/>
      <c r="K160" s="80">
        <f>'LUSD-Export PF'!J160</f>
        <v>0</v>
      </c>
      <c r="L160" s="74">
        <f>'LUSD-Export PF'!K160</f>
        <v>0</v>
      </c>
      <c r="M160" s="78"/>
      <c r="N160" s="80">
        <f>'LUSD-Export PF'!M160</f>
        <v>0</v>
      </c>
      <c r="O160" s="74">
        <f>'LUSD-Export PF'!N160</f>
        <v>0</v>
      </c>
      <c r="P160" s="78"/>
      <c r="Q160" s="80">
        <f>'LUSD-Export PF'!P160</f>
        <v>0</v>
      </c>
      <c r="R160" s="74">
        <f>'LUSD-Export PF'!Q160</f>
        <v>0</v>
      </c>
      <c r="S160" s="78">
        <f>'LUSD-Export PF'!S160</f>
        <v>0</v>
      </c>
    </row>
    <row r="161" spans="1:19" x14ac:dyDescent="0.3">
      <c r="A161" s="77">
        <f>'LUSD-Export PF'!B161</f>
        <v>0</v>
      </c>
      <c r="B161" s="5">
        <f>'LUSD-Export PF'!A161</f>
        <v>0</v>
      </c>
      <c r="C161" s="74">
        <f>'LUSD-Export PF'!C161</f>
        <v>0</v>
      </c>
      <c r="D161" s="78"/>
      <c r="E161" s="80">
        <f>'LUSD-Export PF'!D161</f>
        <v>0</v>
      </c>
      <c r="F161" s="74">
        <f>'LUSD-Export PF'!E161</f>
        <v>0</v>
      </c>
      <c r="G161" s="78"/>
      <c r="H161" s="80">
        <f>'LUSD-Export PF'!G161</f>
        <v>0</v>
      </c>
      <c r="I161" s="74">
        <f>'LUSD-Export PF'!H161</f>
        <v>0</v>
      </c>
      <c r="J161" s="78"/>
      <c r="K161" s="80">
        <f>'LUSD-Export PF'!J161</f>
        <v>0</v>
      </c>
      <c r="L161" s="74">
        <f>'LUSD-Export PF'!K161</f>
        <v>0</v>
      </c>
      <c r="M161" s="78"/>
      <c r="N161" s="80">
        <f>'LUSD-Export PF'!M161</f>
        <v>0</v>
      </c>
      <c r="O161" s="74">
        <f>'LUSD-Export PF'!N161</f>
        <v>0</v>
      </c>
      <c r="P161" s="78"/>
      <c r="Q161" s="80">
        <f>'LUSD-Export PF'!P161</f>
        <v>0</v>
      </c>
      <c r="R161" s="74">
        <f>'LUSD-Export PF'!Q161</f>
        <v>0</v>
      </c>
      <c r="S161" s="78">
        <f>'LUSD-Export PF'!S161</f>
        <v>0</v>
      </c>
    </row>
    <row r="162" spans="1:19" x14ac:dyDescent="0.3">
      <c r="A162" s="77">
        <f>'LUSD-Export PF'!B162</f>
        <v>0</v>
      </c>
      <c r="B162" s="5">
        <f>'LUSD-Export PF'!A162</f>
        <v>0</v>
      </c>
      <c r="C162" s="74">
        <f>'LUSD-Export PF'!C162</f>
        <v>0</v>
      </c>
      <c r="D162" s="78"/>
      <c r="E162" s="80">
        <f>'LUSD-Export PF'!D162</f>
        <v>0</v>
      </c>
      <c r="F162" s="74">
        <f>'LUSD-Export PF'!E162</f>
        <v>0</v>
      </c>
      <c r="G162" s="78"/>
      <c r="H162" s="80">
        <f>'LUSD-Export PF'!G162</f>
        <v>0</v>
      </c>
      <c r="I162" s="74">
        <f>'LUSD-Export PF'!H162</f>
        <v>0</v>
      </c>
      <c r="J162" s="78"/>
      <c r="K162" s="80">
        <f>'LUSD-Export PF'!J162</f>
        <v>0</v>
      </c>
      <c r="L162" s="74">
        <f>'LUSD-Export PF'!K162</f>
        <v>0</v>
      </c>
      <c r="M162" s="78"/>
      <c r="N162" s="80">
        <f>'LUSD-Export PF'!M162</f>
        <v>0</v>
      </c>
      <c r="O162" s="74">
        <f>'LUSD-Export PF'!N162</f>
        <v>0</v>
      </c>
      <c r="P162" s="78"/>
      <c r="Q162" s="80">
        <f>'LUSD-Export PF'!P162</f>
        <v>0</v>
      </c>
      <c r="R162" s="74">
        <f>'LUSD-Export PF'!Q162</f>
        <v>0</v>
      </c>
      <c r="S162" s="78">
        <f>'LUSD-Export PF'!S162</f>
        <v>0</v>
      </c>
    </row>
    <row r="163" spans="1:19" x14ac:dyDescent="0.3">
      <c r="A163" s="77">
        <f>'LUSD-Export PF'!B163</f>
        <v>0</v>
      </c>
      <c r="B163" s="5">
        <f>'LUSD-Export PF'!A163</f>
        <v>0</v>
      </c>
      <c r="C163" s="74">
        <f>'LUSD-Export PF'!C163</f>
        <v>0</v>
      </c>
      <c r="D163" s="78"/>
      <c r="E163" s="80">
        <f>'LUSD-Export PF'!D163</f>
        <v>0</v>
      </c>
      <c r="F163" s="74">
        <f>'LUSD-Export PF'!E163</f>
        <v>0</v>
      </c>
      <c r="G163" s="78"/>
      <c r="H163" s="80">
        <f>'LUSD-Export PF'!G163</f>
        <v>0</v>
      </c>
      <c r="I163" s="74">
        <f>'LUSD-Export PF'!H163</f>
        <v>0</v>
      </c>
      <c r="J163" s="78"/>
      <c r="K163" s="80">
        <f>'LUSD-Export PF'!J163</f>
        <v>0</v>
      </c>
      <c r="L163" s="74">
        <f>'LUSD-Export PF'!K163</f>
        <v>0</v>
      </c>
      <c r="M163" s="78"/>
      <c r="N163" s="80">
        <f>'LUSD-Export PF'!M163</f>
        <v>0</v>
      </c>
      <c r="O163" s="74">
        <f>'LUSD-Export PF'!N163</f>
        <v>0</v>
      </c>
      <c r="P163" s="78"/>
      <c r="Q163" s="80">
        <f>'LUSD-Export PF'!P163</f>
        <v>0</v>
      </c>
      <c r="R163" s="74">
        <f>'LUSD-Export PF'!Q163</f>
        <v>0</v>
      </c>
      <c r="S163" s="78">
        <f>'LUSD-Export PF'!S163</f>
        <v>0</v>
      </c>
    </row>
    <row r="164" spans="1:19" x14ac:dyDescent="0.3">
      <c r="A164" s="77">
        <f>'LUSD-Export PF'!B164</f>
        <v>0</v>
      </c>
      <c r="B164" s="5">
        <f>'LUSD-Export PF'!A164</f>
        <v>0</v>
      </c>
      <c r="C164" s="74">
        <f>'LUSD-Export PF'!C164</f>
        <v>0</v>
      </c>
      <c r="D164" s="78"/>
      <c r="E164" s="80">
        <f>'LUSD-Export PF'!D164</f>
        <v>0</v>
      </c>
      <c r="F164" s="74">
        <f>'LUSD-Export PF'!E164</f>
        <v>0</v>
      </c>
      <c r="G164" s="78"/>
      <c r="H164" s="80">
        <f>'LUSD-Export PF'!G164</f>
        <v>0</v>
      </c>
      <c r="I164" s="74">
        <f>'LUSD-Export PF'!H164</f>
        <v>0</v>
      </c>
      <c r="J164" s="78"/>
      <c r="K164" s="80">
        <f>'LUSD-Export PF'!J164</f>
        <v>0</v>
      </c>
      <c r="L164" s="74">
        <f>'LUSD-Export PF'!K164</f>
        <v>0</v>
      </c>
      <c r="M164" s="78"/>
      <c r="N164" s="80">
        <f>'LUSD-Export PF'!M164</f>
        <v>0</v>
      </c>
      <c r="O164" s="74">
        <f>'LUSD-Export PF'!N164</f>
        <v>0</v>
      </c>
      <c r="P164" s="78"/>
      <c r="Q164" s="80">
        <f>'LUSD-Export PF'!P164</f>
        <v>0</v>
      </c>
      <c r="R164" s="74">
        <f>'LUSD-Export PF'!Q164</f>
        <v>0</v>
      </c>
      <c r="S164" s="78">
        <f>'LUSD-Export PF'!S164</f>
        <v>0</v>
      </c>
    </row>
    <row r="165" spans="1:19" x14ac:dyDescent="0.3">
      <c r="A165" s="77">
        <f>'LUSD-Export PF'!B165</f>
        <v>0</v>
      </c>
      <c r="B165" s="5">
        <f>'LUSD-Export PF'!A165</f>
        <v>0</v>
      </c>
      <c r="C165" s="74">
        <f>'LUSD-Export PF'!C165</f>
        <v>0</v>
      </c>
      <c r="D165" s="78"/>
      <c r="E165" s="80">
        <f>'LUSD-Export PF'!D165</f>
        <v>0</v>
      </c>
      <c r="F165" s="74">
        <f>'LUSD-Export PF'!E165</f>
        <v>0</v>
      </c>
      <c r="G165" s="78"/>
      <c r="H165" s="80">
        <f>'LUSD-Export PF'!G165</f>
        <v>0</v>
      </c>
      <c r="I165" s="74">
        <f>'LUSD-Export PF'!H165</f>
        <v>0</v>
      </c>
      <c r="J165" s="78"/>
      <c r="K165" s="80">
        <f>'LUSD-Export PF'!J165</f>
        <v>0</v>
      </c>
      <c r="L165" s="74">
        <f>'LUSD-Export PF'!K165</f>
        <v>0</v>
      </c>
      <c r="M165" s="78"/>
      <c r="N165" s="80">
        <f>'LUSD-Export PF'!M165</f>
        <v>0</v>
      </c>
      <c r="O165" s="74">
        <f>'LUSD-Export PF'!N165</f>
        <v>0</v>
      </c>
      <c r="P165" s="78"/>
      <c r="Q165" s="80">
        <f>'LUSD-Export PF'!P165</f>
        <v>0</v>
      </c>
      <c r="R165" s="74">
        <f>'LUSD-Export PF'!Q165</f>
        <v>0</v>
      </c>
      <c r="S165" s="78">
        <f>'LUSD-Export PF'!S165</f>
        <v>0</v>
      </c>
    </row>
    <row r="166" spans="1:19" x14ac:dyDescent="0.3">
      <c r="A166" s="77">
        <f>'LUSD-Export PF'!B166</f>
        <v>0</v>
      </c>
      <c r="B166" s="5">
        <f>'LUSD-Export PF'!A166</f>
        <v>0</v>
      </c>
      <c r="C166" s="74">
        <f>'LUSD-Export PF'!C166</f>
        <v>0</v>
      </c>
      <c r="D166" s="78"/>
      <c r="E166" s="80">
        <f>'LUSD-Export PF'!D166</f>
        <v>0</v>
      </c>
      <c r="F166" s="74">
        <f>'LUSD-Export PF'!E166</f>
        <v>0</v>
      </c>
      <c r="G166" s="78"/>
      <c r="H166" s="80">
        <f>'LUSD-Export PF'!G166</f>
        <v>0</v>
      </c>
      <c r="I166" s="74">
        <f>'LUSD-Export PF'!H166</f>
        <v>0</v>
      </c>
      <c r="J166" s="78"/>
      <c r="K166" s="80">
        <f>'LUSD-Export PF'!J166</f>
        <v>0</v>
      </c>
      <c r="L166" s="74">
        <f>'LUSD-Export PF'!K166</f>
        <v>0</v>
      </c>
      <c r="M166" s="78"/>
      <c r="N166" s="80">
        <f>'LUSD-Export PF'!M166</f>
        <v>0</v>
      </c>
      <c r="O166" s="74">
        <f>'LUSD-Export PF'!N166</f>
        <v>0</v>
      </c>
      <c r="P166" s="78"/>
      <c r="Q166" s="80">
        <f>'LUSD-Export PF'!P166</f>
        <v>0</v>
      </c>
      <c r="R166" s="74">
        <f>'LUSD-Export PF'!Q166</f>
        <v>0</v>
      </c>
      <c r="S166" s="78">
        <f>'LUSD-Export PF'!S166</f>
        <v>0</v>
      </c>
    </row>
    <row r="167" spans="1:19" x14ac:dyDescent="0.3">
      <c r="A167" s="77">
        <f>'LUSD-Export PF'!B167</f>
        <v>0</v>
      </c>
      <c r="B167" s="5">
        <f>'LUSD-Export PF'!A167</f>
        <v>0</v>
      </c>
      <c r="C167" s="74">
        <f>'LUSD-Export PF'!C167</f>
        <v>0</v>
      </c>
      <c r="D167" s="78"/>
      <c r="E167" s="80">
        <f>'LUSD-Export PF'!D167</f>
        <v>0</v>
      </c>
      <c r="F167" s="74">
        <f>'LUSD-Export PF'!E167</f>
        <v>0</v>
      </c>
      <c r="G167" s="78"/>
      <c r="H167" s="80">
        <f>'LUSD-Export PF'!G167</f>
        <v>0</v>
      </c>
      <c r="I167" s="74">
        <f>'LUSD-Export PF'!H167</f>
        <v>0</v>
      </c>
      <c r="J167" s="78"/>
      <c r="K167" s="80">
        <f>'LUSD-Export PF'!J167</f>
        <v>0</v>
      </c>
      <c r="L167" s="74">
        <f>'LUSD-Export PF'!K167</f>
        <v>0</v>
      </c>
      <c r="M167" s="78"/>
      <c r="N167" s="80">
        <f>'LUSD-Export PF'!M167</f>
        <v>0</v>
      </c>
      <c r="O167" s="74">
        <f>'LUSD-Export PF'!N167</f>
        <v>0</v>
      </c>
      <c r="P167" s="78"/>
      <c r="Q167" s="80">
        <f>'LUSD-Export PF'!P167</f>
        <v>0</v>
      </c>
      <c r="R167" s="74">
        <f>'LUSD-Export PF'!Q167</f>
        <v>0</v>
      </c>
      <c r="S167" s="78">
        <f>'LUSD-Export PF'!S167</f>
        <v>0</v>
      </c>
    </row>
    <row r="168" spans="1:19" x14ac:dyDescent="0.3">
      <c r="A168" s="77">
        <f>'LUSD-Export PF'!B168</f>
        <v>0</v>
      </c>
      <c r="B168" s="5">
        <f>'LUSD-Export PF'!A168</f>
        <v>0</v>
      </c>
      <c r="C168" s="74">
        <f>'LUSD-Export PF'!C168</f>
        <v>0</v>
      </c>
      <c r="D168" s="78"/>
      <c r="E168" s="80">
        <f>'LUSD-Export PF'!D168</f>
        <v>0</v>
      </c>
      <c r="F168" s="74">
        <f>'LUSD-Export PF'!E168</f>
        <v>0</v>
      </c>
      <c r="G168" s="78"/>
      <c r="H168" s="80">
        <f>'LUSD-Export PF'!G168</f>
        <v>0</v>
      </c>
      <c r="I168" s="74">
        <f>'LUSD-Export PF'!H168</f>
        <v>0</v>
      </c>
      <c r="J168" s="78"/>
      <c r="K168" s="80">
        <f>'LUSD-Export PF'!J168</f>
        <v>0</v>
      </c>
      <c r="L168" s="74">
        <f>'LUSD-Export PF'!K168</f>
        <v>0</v>
      </c>
      <c r="M168" s="78"/>
      <c r="N168" s="80">
        <f>'LUSD-Export PF'!M168</f>
        <v>0</v>
      </c>
      <c r="O168" s="74">
        <f>'LUSD-Export PF'!N168</f>
        <v>0</v>
      </c>
      <c r="P168" s="78"/>
      <c r="Q168" s="80">
        <f>'LUSD-Export PF'!P168</f>
        <v>0</v>
      </c>
      <c r="R168" s="74">
        <f>'LUSD-Export PF'!Q168</f>
        <v>0</v>
      </c>
      <c r="S168" s="78">
        <f>'LUSD-Export PF'!S168</f>
        <v>0</v>
      </c>
    </row>
    <row r="169" spans="1:19" x14ac:dyDescent="0.3">
      <c r="A169" s="77">
        <f>'LUSD-Export PF'!B169</f>
        <v>0</v>
      </c>
      <c r="B169" s="5">
        <f>'LUSD-Export PF'!A169</f>
        <v>0</v>
      </c>
      <c r="C169" s="74">
        <f>'LUSD-Export PF'!C169</f>
        <v>0</v>
      </c>
      <c r="D169" s="78"/>
      <c r="E169" s="80">
        <f>'LUSD-Export PF'!D169</f>
        <v>0</v>
      </c>
      <c r="F169" s="74">
        <f>'LUSD-Export PF'!E169</f>
        <v>0</v>
      </c>
      <c r="G169" s="78"/>
      <c r="H169" s="80">
        <f>'LUSD-Export PF'!G169</f>
        <v>0</v>
      </c>
      <c r="I169" s="74">
        <f>'LUSD-Export PF'!H169</f>
        <v>0</v>
      </c>
      <c r="J169" s="78"/>
      <c r="K169" s="80">
        <f>'LUSD-Export PF'!J169</f>
        <v>0</v>
      </c>
      <c r="L169" s="74">
        <f>'LUSD-Export PF'!K169</f>
        <v>0</v>
      </c>
      <c r="M169" s="78"/>
      <c r="N169" s="80">
        <f>'LUSD-Export PF'!M169</f>
        <v>0</v>
      </c>
      <c r="O169" s="74">
        <f>'LUSD-Export PF'!N169</f>
        <v>0</v>
      </c>
      <c r="P169" s="78"/>
      <c r="Q169" s="80">
        <f>'LUSD-Export PF'!P169</f>
        <v>0</v>
      </c>
      <c r="R169" s="74">
        <f>'LUSD-Export PF'!Q169</f>
        <v>0</v>
      </c>
      <c r="S169" s="78">
        <f>'LUSD-Export PF'!S169</f>
        <v>0</v>
      </c>
    </row>
    <row r="170" spans="1:19" x14ac:dyDescent="0.3">
      <c r="A170" s="77">
        <f>'LUSD-Export PF'!B170</f>
        <v>0</v>
      </c>
      <c r="B170" s="5">
        <f>'LUSD-Export PF'!A170</f>
        <v>0</v>
      </c>
      <c r="C170" s="74">
        <f>'LUSD-Export PF'!C170</f>
        <v>0</v>
      </c>
      <c r="D170" s="78"/>
      <c r="E170" s="80">
        <f>'LUSD-Export PF'!D170</f>
        <v>0</v>
      </c>
      <c r="F170" s="74">
        <f>'LUSD-Export PF'!E170</f>
        <v>0</v>
      </c>
      <c r="G170" s="78"/>
      <c r="H170" s="80">
        <f>'LUSD-Export PF'!G170</f>
        <v>0</v>
      </c>
      <c r="I170" s="74">
        <f>'LUSD-Export PF'!H170</f>
        <v>0</v>
      </c>
      <c r="J170" s="78"/>
      <c r="K170" s="80">
        <f>'LUSD-Export PF'!J170</f>
        <v>0</v>
      </c>
      <c r="L170" s="74">
        <f>'LUSD-Export PF'!K170</f>
        <v>0</v>
      </c>
      <c r="M170" s="78"/>
      <c r="N170" s="80">
        <f>'LUSD-Export PF'!M170</f>
        <v>0</v>
      </c>
      <c r="O170" s="74">
        <f>'LUSD-Export PF'!N170</f>
        <v>0</v>
      </c>
      <c r="P170" s="78"/>
      <c r="Q170" s="80">
        <f>'LUSD-Export PF'!P170</f>
        <v>0</v>
      </c>
      <c r="R170" s="74">
        <f>'LUSD-Export PF'!Q170</f>
        <v>0</v>
      </c>
      <c r="S170" s="78">
        <f>'LUSD-Export PF'!S170</f>
        <v>0</v>
      </c>
    </row>
    <row r="171" spans="1:19" x14ac:dyDescent="0.3">
      <c r="A171" s="77">
        <f>'LUSD-Export PF'!B171</f>
        <v>0</v>
      </c>
      <c r="B171" s="5">
        <f>'LUSD-Export PF'!A171</f>
        <v>0</v>
      </c>
      <c r="C171" s="74">
        <f>'LUSD-Export PF'!C171</f>
        <v>0</v>
      </c>
      <c r="D171" s="78"/>
      <c r="E171" s="80">
        <f>'LUSD-Export PF'!D171</f>
        <v>0</v>
      </c>
      <c r="F171" s="74">
        <f>'LUSD-Export PF'!E171</f>
        <v>0</v>
      </c>
      <c r="G171" s="78"/>
      <c r="H171" s="80">
        <f>'LUSD-Export PF'!G171</f>
        <v>0</v>
      </c>
      <c r="I171" s="74">
        <f>'LUSD-Export PF'!H171</f>
        <v>0</v>
      </c>
      <c r="J171" s="78"/>
      <c r="K171" s="80">
        <f>'LUSD-Export PF'!J171</f>
        <v>0</v>
      </c>
      <c r="L171" s="74">
        <f>'LUSD-Export PF'!K171</f>
        <v>0</v>
      </c>
      <c r="M171" s="78"/>
      <c r="N171" s="80">
        <f>'LUSD-Export PF'!M171</f>
        <v>0</v>
      </c>
      <c r="O171" s="74">
        <f>'LUSD-Export PF'!N171</f>
        <v>0</v>
      </c>
      <c r="P171" s="78"/>
      <c r="Q171" s="80">
        <f>'LUSD-Export PF'!P171</f>
        <v>0</v>
      </c>
      <c r="R171" s="74">
        <f>'LUSD-Export PF'!Q171</f>
        <v>0</v>
      </c>
      <c r="S171" s="78">
        <f>'LUSD-Export PF'!S171</f>
        <v>0</v>
      </c>
    </row>
    <row r="172" spans="1:19" x14ac:dyDescent="0.3">
      <c r="A172" s="77">
        <f>'LUSD-Export PF'!B172</f>
        <v>0</v>
      </c>
      <c r="B172" s="5">
        <f>'LUSD-Export PF'!A172</f>
        <v>0</v>
      </c>
      <c r="C172" s="74">
        <f>'LUSD-Export PF'!C172</f>
        <v>0</v>
      </c>
      <c r="D172" s="78"/>
      <c r="E172" s="80">
        <f>'LUSD-Export PF'!D172</f>
        <v>0</v>
      </c>
      <c r="F172" s="74">
        <f>'LUSD-Export PF'!E172</f>
        <v>0</v>
      </c>
      <c r="G172" s="78"/>
      <c r="H172" s="80">
        <f>'LUSD-Export PF'!G172</f>
        <v>0</v>
      </c>
      <c r="I172" s="74">
        <f>'LUSD-Export PF'!H172</f>
        <v>0</v>
      </c>
      <c r="J172" s="78"/>
      <c r="K172" s="80">
        <f>'LUSD-Export PF'!J172</f>
        <v>0</v>
      </c>
      <c r="L172" s="74">
        <f>'LUSD-Export PF'!K172</f>
        <v>0</v>
      </c>
      <c r="M172" s="78"/>
      <c r="N172" s="80">
        <f>'LUSD-Export PF'!M172</f>
        <v>0</v>
      </c>
      <c r="O172" s="74">
        <f>'LUSD-Export PF'!N172</f>
        <v>0</v>
      </c>
      <c r="P172" s="78"/>
      <c r="Q172" s="80">
        <f>'LUSD-Export PF'!P172</f>
        <v>0</v>
      </c>
      <c r="R172" s="74">
        <f>'LUSD-Export PF'!Q172</f>
        <v>0</v>
      </c>
      <c r="S172" s="78">
        <f>'LUSD-Export PF'!S172</f>
        <v>0</v>
      </c>
    </row>
    <row r="173" spans="1:19" x14ac:dyDescent="0.3">
      <c r="A173" s="77">
        <f>'LUSD-Export PF'!B173</f>
        <v>0</v>
      </c>
      <c r="B173" s="5">
        <f>'LUSD-Export PF'!A173</f>
        <v>0</v>
      </c>
      <c r="C173" s="74">
        <f>'LUSD-Export PF'!C173</f>
        <v>0</v>
      </c>
      <c r="D173" s="78"/>
      <c r="E173" s="80">
        <f>'LUSD-Export PF'!D173</f>
        <v>0</v>
      </c>
      <c r="F173" s="74">
        <f>'LUSD-Export PF'!E173</f>
        <v>0</v>
      </c>
      <c r="G173" s="78"/>
      <c r="H173" s="80">
        <f>'LUSD-Export PF'!G173</f>
        <v>0</v>
      </c>
      <c r="I173" s="74">
        <f>'LUSD-Export PF'!H173</f>
        <v>0</v>
      </c>
      <c r="J173" s="78"/>
      <c r="K173" s="80">
        <f>'LUSD-Export PF'!J173</f>
        <v>0</v>
      </c>
      <c r="L173" s="74">
        <f>'LUSD-Export PF'!K173</f>
        <v>0</v>
      </c>
      <c r="M173" s="78"/>
      <c r="N173" s="80">
        <f>'LUSD-Export PF'!M173</f>
        <v>0</v>
      </c>
      <c r="O173" s="74">
        <f>'LUSD-Export PF'!N173</f>
        <v>0</v>
      </c>
      <c r="P173" s="78"/>
      <c r="Q173" s="80">
        <f>'LUSD-Export PF'!P173</f>
        <v>0</v>
      </c>
      <c r="R173" s="74">
        <f>'LUSD-Export PF'!Q173</f>
        <v>0</v>
      </c>
      <c r="S173" s="78">
        <f>'LUSD-Export PF'!S173</f>
        <v>0</v>
      </c>
    </row>
    <row r="174" spans="1:19" x14ac:dyDescent="0.3">
      <c r="A174" s="77">
        <f>'LUSD-Export PF'!B174</f>
        <v>0</v>
      </c>
      <c r="B174" s="5">
        <f>'LUSD-Export PF'!A174</f>
        <v>0</v>
      </c>
      <c r="C174" s="74">
        <f>'LUSD-Export PF'!C174</f>
        <v>0</v>
      </c>
      <c r="D174" s="78"/>
      <c r="E174" s="80">
        <f>'LUSD-Export PF'!D174</f>
        <v>0</v>
      </c>
      <c r="F174" s="74">
        <f>'LUSD-Export PF'!E174</f>
        <v>0</v>
      </c>
      <c r="G174" s="78"/>
      <c r="H174" s="80">
        <f>'LUSD-Export PF'!G174</f>
        <v>0</v>
      </c>
      <c r="I174" s="74">
        <f>'LUSD-Export PF'!H174</f>
        <v>0</v>
      </c>
      <c r="J174" s="78"/>
      <c r="K174" s="80">
        <f>'LUSD-Export PF'!J174</f>
        <v>0</v>
      </c>
      <c r="L174" s="74">
        <f>'LUSD-Export PF'!K174</f>
        <v>0</v>
      </c>
      <c r="M174" s="78"/>
      <c r="N174" s="80">
        <f>'LUSD-Export PF'!M174</f>
        <v>0</v>
      </c>
      <c r="O174" s="74">
        <f>'LUSD-Export PF'!N174</f>
        <v>0</v>
      </c>
      <c r="P174" s="78"/>
      <c r="Q174" s="80">
        <f>'LUSD-Export PF'!P174</f>
        <v>0</v>
      </c>
      <c r="R174" s="74">
        <f>'LUSD-Export PF'!Q174</f>
        <v>0</v>
      </c>
      <c r="S174" s="78">
        <f>'LUSD-Export PF'!S174</f>
        <v>0</v>
      </c>
    </row>
    <row r="175" spans="1:19" x14ac:dyDescent="0.3">
      <c r="A175" s="77">
        <f>'LUSD-Export PF'!B175</f>
        <v>0</v>
      </c>
      <c r="B175" s="5">
        <f>'LUSD-Export PF'!A175</f>
        <v>0</v>
      </c>
      <c r="C175" s="74">
        <f>'LUSD-Export PF'!C175</f>
        <v>0</v>
      </c>
      <c r="D175" s="78"/>
      <c r="E175" s="80">
        <f>'LUSD-Export PF'!D175</f>
        <v>0</v>
      </c>
      <c r="F175" s="74">
        <f>'LUSD-Export PF'!E175</f>
        <v>0</v>
      </c>
      <c r="G175" s="78"/>
      <c r="H175" s="80">
        <f>'LUSD-Export PF'!G175</f>
        <v>0</v>
      </c>
      <c r="I175" s="74">
        <f>'LUSD-Export PF'!H175</f>
        <v>0</v>
      </c>
      <c r="J175" s="78"/>
      <c r="K175" s="80">
        <f>'LUSD-Export PF'!J175</f>
        <v>0</v>
      </c>
      <c r="L175" s="74">
        <f>'LUSD-Export PF'!K175</f>
        <v>0</v>
      </c>
      <c r="M175" s="78"/>
      <c r="N175" s="80">
        <f>'LUSD-Export PF'!M175</f>
        <v>0</v>
      </c>
      <c r="O175" s="74">
        <f>'LUSD-Export PF'!N175</f>
        <v>0</v>
      </c>
      <c r="P175" s="78"/>
      <c r="Q175" s="80">
        <f>'LUSD-Export PF'!P175</f>
        <v>0</v>
      </c>
      <c r="R175" s="74">
        <f>'LUSD-Export PF'!Q175</f>
        <v>0</v>
      </c>
      <c r="S175" s="78">
        <f>'LUSD-Export PF'!S175</f>
        <v>0</v>
      </c>
    </row>
    <row r="176" spans="1:19" x14ac:dyDescent="0.3">
      <c r="A176" s="77">
        <f>'LUSD-Export PF'!B176</f>
        <v>0</v>
      </c>
      <c r="B176" s="5">
        <f>'LUSD-Export PF'!A176</f>
        <v>0</v>
      </c>
      <c r="C176" s="74">
        <f>'LUSD-Export PF'!C176</f>
        <v>0</v>
      </c>
      <c r="D176" s="78"/>
      <c r="E176" s="80">
        <f>'LUSD-Export PF'!D176</f>
        <v>0</v>
      </c>
      <c r="F176" s="74">
        <f>'LUSD-Export PF'!E176</f>
        <v>0</v>
      </c>
      <c r="G176" s="78"/>
      <c r="H176" s="80">
        <f>'LUSD-Export PF'!G176</f>
        <v>0</v>
      </c>
      <c r="I176" s="74">
        <f>'LUSD-Export PF'!H176</f>
        <v>0</v>
      </c>
      <c r="J176" s="78"/>
      <c r="K176" s="80">
        <f>'LUSD-Export PF'!J176</f>
        <v>0</v>
      </c>
      <c r="L176" s="74">
        <f>'LUSD-Export PF'!K176</f>
        <v>0</v>
      </c>
      <c r="M176" s="78"/>
      <c r="N176" s="80">
        <f>'LUSD-Export PF'!M176</f>
        <v>0</v>
      </c>
      <c r="O176" s="74">
        <f>'LUSD-Export PF'!N176</f>
        <v>0</v>
      </c>
      <c r="P176" s="78"/>
      <c r="Q176" s="80">
        <f>'LUSD-Export PF'!P176</f>
        <v>0</v>
      </c>
      <c r="R176" s="74">
        <f>'LUSD-Export PF'!Q176</f>
        <v>0</v>
      </c>
      <c r="S176" s="78">
        <f>'LUSD-Export PF'!S176</f>
        <v>0</v>
      </c>
    </row>
    <row r="177" spans="1:19" x14ac:dyDescent="0.3">
      <c r="A177" s="77">
        <f>'LUSD-Export PF'!B177</f>
        <v>0</v>
      </c>
      <c r="B177" s="5">
        <f>'LUSD-Export PF'!A177</f>
        <v>0</v>
      </c>
      <c r="C177" s="74">
        <f>'LUSD-Export PF'!C177</f>
        <v>0</v>
      </c>
      <c r="D177" s="78"/>
      <c r="E177" s="80">
        <f>'LUSD-Export PF'!D177</f>
        <v>0</v>
      </c>
      <c r="F177" s="74">
        <f>'LUSD-Export PF'!E177</f>
        <v>0</v>
      </c>
      <c r="G177" s="78"/>
      <c r="H177" s="80">
        <f>'LUSD-Export PF'!G177</f>
        <v>0</v>
      </c>
      <c r="I177" s="74">
        <f>'LUSD-Export PF'!H177</f>
        <v>0</v>
      </c>
      <c r="J177" s="78"/>
      <c r="K177" s="80">
        <f>'LUSD-Export PF'!J177</f>
        <v>0</v>
      </c>
      <c r="L177" s="74">
        <f>'LUSD-Export PF'!K177</f>
        <v>0</v>
      </c>
      <c r="M177" s="78"/>
      <c r="N177" s="80">
        <f>'LUSD-Export PF'!M177</f>
        <v>0</v>
      </c>
      <c r="O177" s="74">
        <f>'LUSD-Export PF'!N177</f>
        <v>0</v>
      </c>
      <c r="P177" s="78"/>
      <c r="Q177" s="80">
        <f>'LUSD-Export PF'!P177</f>
        <v>0</v>
      </c>
      <c r="R177" s="74">
        <f>'LUSD-Export PF'!Q177</f>
        <v>0</v>
      </c>
      <c r="S177" s="78">
        <f>'LUSD-Export PF'!S177</f>
        <v>0</v>
      </c>
    </row>
    <row r="178" spans="1:19" x14ac:dyDescent="0.3">
      <c r="A178" s="77">
        <f>'LUSD-Export PF'!B178</f>
        <v>0</v>
      </c>
      <c r="B178" s="5">
        <f>'LUSD-Export PF'!A178</f>
        <v>0</v>
      </c>
      <c r="C178" s="74">
        <f>'LUSD-Export PF'!C178</f>
        <v>0</v>
      </c>
      <c r="D178" s="78"/>
      <c r="E178" s="80">
        <f>'LUSD-Export PF'!D178</f>
        <v>0</v>
      </c>
      <c r="F178" s="74">
        <f>'LUSD-Export PF'!E178</f>
        <v>0</v>
      </c>
      <c r="G178" s="78"/>
      <c r="H178" s="80">
        <f>'LUSD-Export PF'!G178</f>
        <v>0</v>
      </c>
      <c r="I178" s="74">
        <f>'LUSD-Export PF'!H178</f>
        <v>0</v>
      </c>
      <c r="J178" s="78"/>
      <c r="K178" s="80">
        <f>'LUSD-Export PF'!J178</f>
        <v>0</v>
      </c>
      <c r="L178" s="74">
        <f>'LUSD-Export PF'!K178</f>
        <v>0</v>
      </c>
      <c r="M178" s="78"/>
      <c r="N178" s="80">
        <f>'LUSD-Export PF'!M178</f>
        <v>0</v>
      </c>
      <c r="O178" s="74">
        <f>'LUSD-Export PF'!N178</f>
        <v>0</v>
      </c>
      <c r="P178" s="78"/>
      <c r="Q178" s="80">
        <f>'LUSD-Export PF'!P178</f>
        <v>0</v>
      </c>
      <c r="R178" s="74">
        <f>'LUSD-Export PF'!Q178</f>
        <v>0</v>
      </c>
      <c r="S178" s="78">
        <f>'LUSD-Export PF'!S178</f>
        <v>0</v>
      </c>
    </row>
    <row r="179" spans="1:19" x14ac:dyDescent="0.3">
      <c r="A179" s="77">
        <f>'LUSD-Export PF'!B179</f>
        <v>0</v>
      </c>
      <c r="B179" s="5">
        <f>'LUSD-Export PF'!A179</f>
        <v>0</v>
      </c>
      <c r="C179" s="74">
        <f>'LUSD-Export PF'!C179</f>
        <v>0</v>
      </c>
      <c r="D179" s="78"/>
      <c r="E179" s="80">
        <f>'LUSD-Export PF'!D179</f>
        <v>0</v>
      </c>
      <c r="F179" s="74">
        <f>'LUSD-Export PF'!E179</f>
        <v>0</v>
      </c>
      <c r="G179" s="78"/>
      <c r="H179" s="80">
        <f>'LUSD-Export PF'!G179</f>
        <v>0</v>
      </c>
      <c r="I179" s="74">
        <f>'LUSD-Export PF'!H179</f>
        <v>0</v>
      </c>
      <c r="J179" s="78"/>
      <c r="K179" s="80">
        <f>'LUSD-Export PF'!J179</f>
        <v>0</v>
      </c>
      <c r="L179" s="74">
        <f>'LUSD-Export PF'!K179</f>
        <v>0</v>
      </c>
      <c r="M179" s="78"/>
      <c r="N179" s="80">
        <f>'LUSD-Export PF'!M179</f>
        <v>0</v>
      </c>
      <c r="O179" s="74">
        <f>'LUSD-Export PF'!N179</f>
        <v>0</v>
      </c>
      <c r="P179" s="78"/>
      <c r="Q179" s="80">
        <f>'LUSD-Export PF'!P179</f>
        <v>0</v>
      </c>
      <c r="R179" s="74">
        <f>'LUSD-Export PF'!Q179</f>
        <v>0</v>
      </c>
      <c r="S179" s="78">
        <f>'LUSD-Export PF'!S179</f>
        <v>0</v>
      </c>
    </row>
    <row r="180" spans="1:19" x14ac:dyDescent="0.3">
      <c r="A180" s="77">
        <f>'LUSD-Export PF'!B180</f>
        <v>0</v>
      </c>
      <c r="B180" s="5">
        <f>'LUSD-Export PF'!A180</f>
        <v>0</v>
      </c>
      <c r="C180" s="74">
        <f>'LUSD-Export PF'!C180</f>
        <v>0</v>
      </c>
      <c r="D180" s="78"/>
      <c r="E180" s="80">
        <f>'LUSD-Export PF'!D180</f>
        <v>0</v>
      </c>
      <c r="F180" s="74">
        <f>'LUSD-Export PF'!E180</f>
        <v>0</v>
      </c>
      <c r="G180" s="78"/>
      <c r="H180" s="80">
        <f>'LUSD-Export PF'!G180</f>
        <v>0</v>
      </c>
      <c r="I180" s="74">
        <f>'LUSD-Export PF'!H180</f>
        <v>0</v>
      </c>
      <c r="J180" s="78"/>
      <c r="K180" s="80">
        <f>'LUSD-Export PF'!J180</f>
        <v>0</v>
      </c>
      <c r="L180" s="74">
        <f>'LUSD-Export PF'!K180</f>
        <v>0</v>
      </c>
      <c r="M180" s="78"/>
      <c r="N180" s="80">
        <f>'LUSD-Export PF'!M180</f>
        <v>0</v>
      </c>
      <c r="O180" s="74">
        <f>'LUSD-Export PF'!N180</f>
        <v>0</v>
      </c>
      <c r="P180" s="78"/>
      <c r="Q180" s="80">
        <f>'LUSD-Export PF'!P180</f>
        <v>0</v>
      </c>
      <c r="R180" s="74">
        <f>'LUSD-Export PF'!Q180</f>
        <v>0</v>
      </c>
      <c r="S180" s="78">
        <f>'LUSD-Export PF'!S180</f>
        <v>0</v>
      </c>
    </row>
    <row r="181" spans="1:19" x14ac:dyDescent="0.3">
      <c r="A181" s="77">
        <f>'LUSD-Export PF'!B181</f>
        <v>0</v>
      </c>
      <c r="B181" s="5">
        <f>'LUSD-Export PF'!A181</f>
        <v>0</v>
      </c>
      <c r="C181" s="74">
        <f>'LUSD-Export PF'!C181</f>
        <v>0</v>
      </c>
      <c r="D181" s="78"/>
      <c r="E181" s="80">
        <f>'LUSD-Export PF'!D181</f>
        <v>0</v>
      </c>
      <c r="F181" s="74">
        <f>'LUSD-Export PF'!E181</f>
        <v>0</v>
      </c>
      <c r="G181" s="78"/>
      <c r="H181" s="80">
        <f>'LUSD-Export PF'!G181</f>
        <v>0</v>
      </c>
      <c r="I181" s="74">
        <f>'LUSD-Export PF'!H181</f>
        <v>0</v>
      </c>
      <c r="J181" s="78"/>
      <c r="K181" s="80">
        <f>'LUSD-Export PF'!J181</f>
        <v>0</v>
      </c>
      <c r="L181" s="74">
        <f>'LUSD-Export PF'!K181</f>
        <v>0</v>
      </c>
      <c r="M181" s="78"/>
      <c r="N181" s="80">
        <f>'LUSD-Export PF'!M181</f>
        <v>0</v>
      </c>
      <c r="O181" s="74">
        <f>'LUSD-Export PF'!N181</f>
        <v>0</v>
      </c>
      <c r="P181" s="78"/>
      <c r="Q181" s="80">
        <f>'LUSD-Export PF'!P181</f>
        <v>0</v>
      </c>
      <c r="R181" s="74">
        <f>'LUSD-Export PF'!Q181</f>
        <v>0</v>
      </c>
      <c r="S181" s="78">
        <f>'LUSD-Export PF'!S181</f>
        <v>0</v>
      </c>
    </row>
    <row r="182" spans="1:19" x14ac:dyDescent="0.3">
      <c r="A182" s="77">
        <f>'LUSD-Export PF'!B182</f>
        <v>0</v>
      </c>
      <c r="B182" s="5">
        <f>'LUSD-Export PF'!A182</f>
        <v>0</v>
      </c>
      <c r="C182" s="74">
        <f>'LUSD-Export PF'!C182</f>
        <v>0</v>
      </c>
      <c r="D182" s="78"/>
      <c r="E182" s="80">
        <f>'LUSD-Export PF'!D182</f>
        <v>0</v>
      </c>
      <c r="F182" s="74">
        <f>'LUSD-Export PF'!E182</f>
        <v>0</v>
      </c>
      <c r="G182" s="78"/>
      <c r="H182" s="80">
        <f>'LUSD-Export PF'!G182</f>
        <v>0</v>
      </c>
      <c r="I182" s="74">
        <f>'LUSD-Export PF'!H182</f>
        <v>0</v>
      </c>
      <c r="J182" s="78"/>
      <c r="K182" s="80">
        <f>'LUSD-Export PF'!J182</f>
        <v>0</v>
      </c>
      <c r="L182" s="74">
        <f>'LUSD-Export PF'!K182</f>
        <v>0</v>
      </c>
      <c r="M182" s="78"/>
      <c r="N182" s="80">
        <f>'LUSD-Export PF'!M182</f>
        <v>0</v>
      </c>
      <c r="O182" s="74">
        <f>'LUSD-Export PF'!N182</f>
        <v>0</v>
      </c>
      <c r="P182" s="78"/>
      <c r="Q182" s="80">
        <f>'LUSD-Export PF'!P182</f>
        <v>0</v>
      </c>
      <c r="R182" s="74">
        <f>'LUSD-Export PF'!Q182</f>
        <v>0</v>
      </c>
      <c r="S182" s="78">
        <f>'LUSD-Export PF'!S182</f>
        <v>0</v>
      </c>
    </row>
    <row r="183" spans="1:19" x14ac:dyDescent="0.3">
      <c r="A183" s="77">
        <f>'LUSD-Export PF'!B183</f>
        <v>0</v>
      </c>
      <c r="B183" s="5">
        <f>'LUSD-Export PF'!A183</f>
        <v>0</v>
      </c>
      <c r="C183" s="74">
        <f>'LUSD-Export PF'!C183</f>
        <v>0</v>
      </c>
      <c r="D183" s="78"/>
      <c r="E183" s="80">
        <f>'LUSD-Export PF'!D183</f>
        <v>0</v>
      </c>
      <c r="F183" s="74">
        <f>'LUSD-Export PF'!E183</f>
        <v>0</v>
      </c>
      <c r="G183" s="78"/>
      <c r="H183" s="80">
        <f>'LUSD-Export PF'!G183</f>
        <v>0</v>
      </c>
      <c r="I183" s="74">
        <f>'LUSD-Export PF'!H183</f>
        <v>0</v>
      </c>
      <c r="J183" s="78"/>
      <c r="K183" s="80">
        <f>'LUSD-Export PF'!J183</f>
        <v>0</v>
      </c>
      <c r="L183" s="74">
        <f>'LUSD-Export PF'!K183</f>
        <v>0</v>
      </c>
      <c r="M183" s="78"/>
      <c r="N183" s="80">
        <f>'LUSD-Export PF'!M183</f>
        <v>0</v>
      </c>
      <c r="O183" s="74">
        <f>'LUSD-Export PF'!N183</f>
        <v>0</v>
      </c>
      <c r="P183" s="78"/>
      <c r="Q183" s="80">
        <f>'LUSD-Export PF'!P183</f>
        <v>0</v>
      </c>
      <c r="R183" s="74">
        <f>'LUSD-Export PF'!Q183</f>
        <v>0</v>
      </c>
      <c r="S183" s="78">
        <f>'LUSD-Export PF'!S183</f>
        <v>0</v>
      </c>
    </row>
    <row r="184" spans="1:19" x14ac:dyDescent="0.3">
      <c r="A184" s="77">
        <f>'LUSD-Export PF'!B184</f>
        <v>0</v>
      </c>
      <c r="B184" s="5">
        <f>'LUSD-Export PF'!A184</f>
        <v>0</v>
      </c>
      <c r="C184" s="74">
        <f>'LUSD-Export PF'!C184</f>
        <v>0</v>
      </c>
      <c r="D184" s="78"/>
      <c r="E184" s="80">
        <f>'LUSD-Export PF'!D184</f>
        <v>0</v>
      </c>
      <c r="F184" s="74">
        <f>'LUSD-Export PF'!E184</f>
        <v>0</v>
      </c>
      <c r="G184" s="78"/>
      <c r="H184" s="80">
        <f>'LUSD-Export PF'!G184</f>
        <v>0</v>
      </c>
      <c r="I184" s="74">
        <f>'LUSD-Export PF'!H184</f>
        <v>0</v>
      </c>
      <c r="J184" s="78"/>
      <c r="K184" s="80">
        <f>'LUSD-Export PF'!J184</f>
        <v>0</v>
      </c>
      <c r="L184" s="74">
        <f>'LUSD-Export PF'!K184</f>
        <v>0</v>
      </c>
      <c r="M184" s="78"/>
      <c r="N184" s="80">
        <f>'LUSD-Export PF'!M184</f>
        <v>0</v>
      </c>
      <c r="O184" s="74">
        <f>'LUSD-Export PF'!N184</f>
        <v>0</v>
      </c>
      <c r="P184" s="78"/>
      <c r="Q184" s="80">
        <f>'LUSD-Export PF'!P184</f>
        <v>0</v>
      </c>
      <c r="R184" s="74">
        <f>'LUSD-Export PF'!Q184</f>
        <v>0</v>
      </c>
      <c r="S184" s="78">
        <f>'LUSD-Export PF'!S184</f>
        <v>0</v>
      </c>
    </row>
    <row r="185" spans="1:19" x14ac:dyDescent="0.3">
      <c r="A185" s="77">
        <f>'LUSD-Export PF'!B185</f>
        <v>0</v>
      </c>
      <c r="B185" s="5">
        <f>'LUSD-Export PF'!A185</f>
        <v>0</v>
      </c>
      <c r="C185" s="74">
        <f>'LUSD-Export PF'!C185</f>
        <v>0</v>
      </c>
      <c r="D185" s="78"/>
      <c r="E185" s="80">
        <f>'LUSD-Export PF'!D185</f>
        <v>0</v>
      </c>
      <c r="F185" s="74">
        <f>'LUSD-Export PF'!E185</f>
        <v>0</v>
      </c>
      <c r="G185" s="78"/>
      <c r="H185" s="80">
        <f>'LUSD-Export PF'!G185</f>
        <v>0</v>
      </c>
      <c r="I185" s="74">
        <f>'LUSD-Export PF'!H185</f>
        <v>0</v>
      </c>
      <c r="J185" s="78"/>
      <c r="K185" s="80">
        <f>'LUSD-Export PF'!J185</f>
        <v>0</v>
      </c>
      <c r="L185" s="74">
        <f>'LUSD-Export PF'!K185</f>
        <v>0</v>
      </c>
      <c r="M185" s="78"/>
      <c r="N185" s="80">
        <f>'LUSD-Export PF'!M185</f>
        <v>0</v>
      </c>
      <c r="O185" s="74">
        <f>'LUSD-Export PF'!N185</f>
        <v>0</v>
      </c>
      <c r="P185" s="78"/>
      <c r="Q185" s="80">
        <f>'LUSD-Export PF'!P185</f>
        <v>0</v>
      </c>
      <c r="R185" s="74">
        <f>'LUSD-Export PF'!Q185</f>
        <v>0</v>
      </c>
      <c r="S185" s="78">
        <f>'LUSD-Export PF'!S185</f>
        <v>0</v>
      </c>
    </row>
    <row r="186" spans="1:19" x14ac:dyDescent="0.3">
      <c r="A186" s="77">
        <f>'LUSD-Export PF'!B186</f>
        <v>0</v>
      </c>
      <c r="B186" s="5">
        <f>'LUSD-Export PF'!A186</f>
        <v>0</v>
      </c>
      <c r="C186" s="74">
        <f>'LUSD-Export PF'!C186</f>
        <v>0</v>
      </c>
      <c r="D186" s="78"/>
      <c r="E186" s="80">
        <f>'LUSD-Export PF'!D186</f>
        <v>0</v>
      </c>
      <c r="F186" s="74">
        <f>'LUSD-Export PF'!E186</f>
        <v>0</v>
      </c>
      <c r="G186" s="78"/>
      <c r="H186" s="80">
        <f>'LUSD-Export PF'!G186</f>
        <v>0</v>
      </c>
      <c r="I186" s="74">
        <f>'LUSD-Export PF'!H186</f>
        <v>0</v>
      </c>
      <c r="J186" s="78"/>
      <c r="K186" s="80">
        <f>'LUSD-Export PF'!J186</f>
        <v>0</v>
      </c>
      <c r="L186" s="74">
        <f>'LUSD-Export PF'!K186</f>
        <v>0</v>
      </c>
      <c r="M186" s="78"/>
      <c r="N186" s="80">
        <f>'LUSD-Export PF'!M186</f>
        <v>0</v>
      </c>
      <c r="O186" s="74">
        <f>'LUSD-Export PF'!N186</f>
        <v>0</v>
      </c>
      <c r="P186" s="78"/>
      <c r="Q186" s="80">
        <f>'LUSD-Export PF'!P186</f>
        <v>0</v>
      </c>
      <c r="R186" s="74">
        <f>'LUSD-Export PF'!Q186</f>
        <v>0</v>
      </c>
      <c r="S186" s="78">
        <f>'LUSD-Export PF'!S186</f>
        <v>0</v>
      </c>
    </row>
    <row r="187" spans="1:19" x14ac:dyDescent="0.3">
      <c r="A187" s="77">
        <f>'LUSD-Export PF'!B187</f>
        <v>0</v>
      </c>
      <c r="B187" s="5">
        <f>'LUSD-Export PF'!A187</f>
        <v>0</v>
      </c>
      <c r="C187" s="74">
        <f>'LUSD-Export PF'!C187</f>
        <v>0</v>
      </c>
      <c r="D187" s="78"/>
      <c r="E187" s="80">
        <f>'LUSD-Export PF'!D187</f>
        <v>0</v>
      </c>
      <c r="F187" s="74">
        <f>'LUSD-Export PF'!E187</f>
        <v>0</v>
      </c>
      <c r="G187" s="78"/>
      <c r="H187" s="80">
        <f>'LUSD-Export PF'!G187</f>
        <v>0</v>
      </c>
      <c r="I187" s="74">
        <f>'LUSD-Export PF'!H187</f>
        <v>0</v>
      </c>
      <c r="J187" s="78"/>
      <c r="K187" s="80">
        <f>'LUSD-Export PF'!J187</f>
        <v>0</v>
      </c>
      <c r="L187" s="74">
        <f>'LUSD-Export PF'!K187</f>
        <v>0</v>
      </c>
      <c r="M187" s="78"/>
      <c r="N187" s="80">
        <f>'LUSD-Export PF'!M187</f>
        <v>0</v>
      </c>
      <c r="O187" s="74">
        <f>'LUSD-Export PF'!N187</f>
        <v>0</v>
      </c>
      <c r="P187" s="78"/>
      <c r="Q187" s="80">
        <f>'LUSD-Export PF'!P187</f>
        <v>0</v>
      </c>
      <c r="R187" s="74">
        <f>'LUSD-Export PF'!Q187</f>
        <v>0</v>
      </c>
      <c r="S187" s="78">
        <f>'LUSD-Export PF'!S187</f>
        <v>0</v>
      </c>
    </row>
    <row r="188" spans="1:19" x14ac:dyDescent="0.3">
      <c r="A188" s="77">
        <f>'LUSD-Export PF'!B188</f>
        <v>0</v>
      </c>
      <c r="B188" s="5">
        <f>'LUSD-Export PF'!A188</f>
        <v>0</v>
      </c>
      <c r="C188" s="74">
        <f>'LUSD-Export PF'!C188</f>
        <v>0</v>
      </c>
      <c r="D188" s="78"/>
      <c r="E188" s="80">
        <f>'LUSD-Export PF'!D188</f>
        <v>0</v>
      </c>
      <c r="F188" s="74">
        <f>'LUSD-Export PF'!E188</f>
        <v>0</v>
      </c>
      <c r="G188" s="78"/>
      <c r="H188" s="80">
        <f>'LUSD-Export PF'!G188</f>
        <v>0</v>
      </c>
      <c r="I188" s="74">
        <f>'LUSD-Export PF'!H188</f>
        <v>0</v>
      </c>
      <c r="J188" s="78"/>
      <c r="K188" s="80">
        <f>'LUSD-Export PF'!J188</f>
        <v>0</v>
      </c>
      <c r="L188" s="74">
        <f>'LUSD-Export PF'!K188</f>
        <v>0</v>
      </c>
      <c r="M188" s="78"/>
      <c r="N188" s="80">
        <f>'LUSD-Export PF'!M188</f>
        <v>0</v>
      </c>
      <c r="O188" s="74">
        <f>'LUSD-Export PF'!N188</f>
        <v>0</v>
      </c>
      <c r="P188" s="78"/>
      <c r="Q188" s="80">
        <f>'LUSD-Export PF'!P188</f>
        <v>0</v>
      </c>
      <c r="R188" s="74">
        <f>'LUSD-Export PF'!Q188</f>
        <v>0</v>
      </c>
      <c r="S188" s="78">
        <f>'LUSD-Export PF'!S188</f>
        <v>0</v>
      </c>
    </row>
    <row r="189" spans="1:19" x14ac:dyDescent="0.3">
      <c r="A189" s="77">
        <f>'LUSD-Export PF'!B189</f>
        <v>0</v>
      </c>
      <c r="B189" s="5">
        <f>'LUSD-Export PF'!A189</f>
        <v>0</v>
      </c>
      <c r="C189" s="74">
        <f>'LUSD-Export PF'!C189</f>
        <v>0</v>
      </c>
      <c r="D189" s="78"/>
      <c r="E189" s="80">
        <f>'LUSD-Export PF'!D189</f>
        <v>0</v>
      </c>
      <c r="F189" s="74">
        <f>'LUSD-Export PF'!E189</f>
        <v>0</v>
      </c>
      <c r="G189" s="78"/>
      <c r="H189" s="80">
        <f>'LUSD-Export PF'!G189</f>
        <v>0</v>
      </c>
      <c r="I189" s="74">
        <f>'LUSD-Export PF'!H189</f>
        <v>0</v>
      </c>
      <c r="J189" s="78"/>
      <c r="K189" s="80">
        <f>'LUSD-Export PF'!J189</f>
        <v>0</v>
      </c>
      <c r="L189" s="74">
        <f>'LUSD-Export PF'!K189</f>
        <v>0</v>
      </c>
      <c r="M189" s="78"/>
      <c r="N189" s="80">
        <f>'LUSD-Export PF'!M189</f>
        <v>0</v>
      </c>
      <c r="O189" s="74">
        <f>'LUSD-Export PF'!N189</f>
        <v>0</v>
      </c>
      <c r="P189" s="78"/>
      <c r="Q189" s="80">
        <f>'LUSD-Export PF'!P189</f>
        <v>0</v>
      </c>
      <c r="R189" s="74">
        <f>'LUSD-Export PF'!Q189</f>
        <v>0</v>
      </c>
      <c r="S189" s="78">
        <f>'LUSD-Export PF'!S189</f>
        <v>0</v>
      </c>
    </row>
    <row r="190" spans="1:19" x14ac:dyDescent="0.3">
      <c r="A190" s="77">
        <f>'LUSD-Export PF'!B190</f>
        <v>0</v>
      </c>
      <c r="B190" s="5">
        <f>'LUSD-Export PF'!A190</f>
        <v>0</v>
      </c>
      <c r="C190" s="74">
        <f>'LUSD-Export PF'!C190</f>
        <v>0</v>
      </c>
      <c r="D190" s="78"/>
      <c r="E190" s="80">
        <f>'LUSD-Export PF'!D190</f>
        <v>0</v>
      </c>
      <c r="F190" s="74">
        <f>'LUSD-Export PF'!E190</f>
        <v>0</v>
      </c>
      <c r="G190" s="78"/>
      <c r="H190" s="80">
        <f>'LUSD-Export PF'!G190</f>
        <v>0</v>
      </c>
      <c r="I190" s="74">
        <f>'LUSD-Export PF'!H190</f>
        <v>0</v>
      </c>
      <c r="J190" s="78"/>
      <c r="K190" s="80">
        <f>'LUSD-Export PF'!J190</f>
        <v>0</v>
      </c>
      <c r="L190" s="74">
        <f>'LUSD-Export PF'!K190</f>
        <v>0</v>
      </c>
      <c r="M190" s="78"/>
      <c r="N190" s="80">
        <f>'LUSD-Export PF'!M190</f>
        <v>0</v>
      </c>
      <c r="O190" s="74">
        <f>'LUSD-Export PF'!N190</f>
        <v>0</v>
      </c>
      <c r="P190" s="78"/>
      <c r="Q190" s="80">
        <f>'LUSD-Export PF'!P190</f>
        <v>0</v>
      </c>
      <c r="R190" s="74">
        <f>'LUSD-Export PF'!Q190</f>
        <v>0</v>
      </c>
      <c r="S190" s="78">
        <f>'LUSD-Export PF'!S190</f>
        <v>0</v>
      </c>
    </row>
    <row r="191" spans="1:19" x14ac:dyDescent="0.3">
      <c r="A191" s="77">
        <f>'LUSD-Export PF'!B191</f>
        <v>0</v>
      </c>
      <c r="B191" s="5">
        <f>'LUSD-Export PF'!A191</f>
        <v>0</v>
      </c>
      <c r="C191" s="74">
        <f>'LUSD-Export PF'!C191</f>
        <v>0</v>
      </c>
      <c r="D191" s="78"/>
      <c r="E191" s="80">
        <f>'LUSD-Export PF'!D191</f>
        <v>0</v>
      </c>
      <c r="F191" s="74">
        <f>'LUSD-Export PF'!E191</f>
        <v>0</v>
      </c>
      <c r="G191" s="78"/>
      <c r="H191" s="80">
        <f>'LUSD-Export PF'!G191</f>
        <v>0</v>
      </c>
      <c r="I191" s="74">
        <f>'LUSD-Export PF'!H191</f>
        <v>0</v>
      </c>
      <c r="J191" s="78"/>
      <c r="K191" s="80">
        <f>'LUSD-Export PF'!J191</f>
        <v>0</v>
      </c>
      <c r="L191" s="74">
        <f>'LUSD-Export PF'!K191</f>
        <v>0</v>
      </c>
      <c r="M191" s="78"/>
      <c r="N191" s="80">
        <f>'LUSD-Export PF'!M191</f>
        <v>0</v>
      </c>
      <c r="O191" s="74">
        <f>'LUSD-Export PF'!N191</f>
        <v>0</v>
      </c>
      <c r="P191" s="78"/>
      <c r="Q191" s="80">
        <f>'LUSD-Export PF'!P191</f>
        <v>0</v>
      </c>
      <c r="R191" s="74">
        <f>'LUSD-Export PF'!Q191</f>
        <v>0</v>
      </c>
      <c r="S191" s="78">
        <f>'LUSD-Export PF'!S191</f>
        <v>0</v>
      </c>
    </row>
    <row r="192" spans="1:19" x14ac:dyDescent="0.3">
      <c r="A192" s="77">
        <f>'LUSD-Export PF'!B192</f>
        <v>0</v>
      </c>
      <c r="B192" s="5">
        <f>'LUSD-Export PF'!A192</f>
        <v>0</v>
      </c>
      <c r="C192" s="74">
        <f>'LUSD-Export PF'!C192</f>
        <v>0</v>
      </c>
      <c r="D192" s="78"/>
      <c r="E192" s="80">
        <f>'LUSD-Export PF'!D192</f>
        <v>0</v>
      </c>
      <c r="F192" s="74">
        <f>'LUSD-Export PF'!E192</f>
        <v>0</v>
      </c>
      <c r="G192" s="78"/>
      <c r="H192" s="80">
        <f>'LUSD-Export PF'!G192</f>
        <v>0</v>
      </c>
      <c r="I192" s="74">
        <f>'LUSD-Export PF'!H192</f>
        <v>0</v>
      </c>
      <c r="J192" s="78"/>
      <c r="K192" s="80">
        <f>'LUSD-Export PF'!J192</f>
        <v>0</v>
      </c>
      <c r="L192" s="74">
        <f>'LUSD-Export PF'!K192</f>
        <v>0</v>
      </c>
      <c r="M192" s="78"/>
      <c r="N192" s="80">
        <f>'LUSD-Export PF'!M192</f>
        <v>0</v>
      </c>
      <c r="O192" s="74">
        <f>'LUSD-Export PF'!N192</f>
        <v>0</v>
      </c>
      <c r="P192" s="78"/>
      <c r="Q192" s="80">
        <f>'LUSD-Export PF'!P192</f>
        <v>0</v>
      </c>
      <c r="R192" s="74">
        <f>'LUSD-Export PF'!Q192</f>
        <v>0</v>
      </c>
      <c r="S192" s="78">
        <f>'LUSD-Export PF'!S192</f>
        <v>0</v>
      </c>
    </row>
    <row r="193" spans="1:19" x14ac:dyDescent="0.3">
      <c r="A193" s="77">
        <f>'LUSD-Export PF'!B193</f>
        <v>0</v>
      </c>
      <c r="B193" s="5">
        <f>'LUSD-Export PF'!A193</f>
        <v>0</v>
      </c>
      <c r="C193" s="74">
        <f>'LUSD-Export PF'!C193</f>
        <v>0</v>
      </c>
      <c r="D193" s="78"/>
      <c r="E193" s="80">
        <f>'LUSD-Export PF'!D193</f>
        <v>0</v>
      </c>
      <c r="F193" s="74">
        <f>'LUSD-Export PF'!E193</f>
        <v>0</v>
      </c>
      <c r="G193" s="78"/>
      <c r="H193" s="80">
        <f>'LUSD-Export PF'!G193</f>
        <v>0</v>
      </c>
      <c r="I193" s="74">
        <f>'LUSD-Export PF'!H193</f>
        <v>0</v>
      </c>
      <c r="J193" s="78"/>
      <c r="K193" s="80">
        <f>'LUSD-Export PF'!J193</f>
        <v>0</v>
      </c>
      <c r="L193" s="74">
        <f>'LUSD-Export PF'!K193</f>
        <v>0</v>
      </c>
      <c r="M193" s="78"/>
      <c r="N193" s="80">
        <f>'LUSD-Export PF'!M193</f>
        <v>0</v>
      </c>
      <c r="O193" s="74">
        <f>'LUSD-Export PF'!N193</f>
        <v>0</v>
      </c>
      <c r="P193" s="78"/>
      <c r="Q193" s="80">
        <f>'LUSD-Export PF'!P193</f>
        <v>0</v>
      </c>
      <c r="R193" s="74">
        <f>'LUSD-Export PF'!Q193</f>
        <v>0</v>
      </c>
      <c r="S193" s="78">
        <f>'LUSD-Export PF'!S193</f>
        <v>0</v>
      </c>
    </row>
    <row r="194" spans="1:19" x14ac:dyDescent="0.3">
      <c r="A194" s="77">
        <f>'LUSD-Export PF'!B194</f>
        <v>0</v>
      </c>
      <c r="B194" s="5">
        <f>'LUSD-Export PF'!A194</f>
        <v>0</v>
      </c>
      <c r="C194" s="74">
        <f>'LUSD-Export PF'!C194</f>
        <v>0</v>
      </c>
      <c r="D194" s="78"/>
      <c r="E194" s="80">
        <f>'LUSD-Export PF'!D194</f>
        <v>0</v>
      </c>
      <c r="F194" s="74">
        <f>'LUSD-Export PF'!E194</f>
        <v>0</v>
      </c>
      <c r="G194" s="78"/>
      <c r="H194" s="80">
        <f>'LUSD-Export PF'!G194</f>
        <v>0</v>
      </c>
      <c r="I194" s="74">
        <f>'LUSD-Export PF'!H194</f>
        <v>0</v>
      </c>
      <c r="J194" s="78"/>
      <c r="K194" s="80">
        <f>'LUSD-Export PF'!J194</f>
        <v>0</v>
      </c>
      <c r="L194" s="74">
        <f>'LUSD-Export PF'!K194</f>
        <v>0</v>
      </c>
      <c r="M194" s="78"/>
      <c r="N194" s="80">
        <f>'LUSD-Export PF'!M194</f>
        <v>0</v>
      </c>
      <c r="O194" s="74">
        <f>'LUSD-Export PF'!N194</f>
        <v>0</v>
      </c>
      <c r="P194" s="78"/>
      <c r="Q194" s="80">
        <f>'LUSD-Export PF'!P194</f>
        <v>0</v>
      </c>
      <c r="R194" s="74">
        <f>'LUSD-Export PF'!Q194</f>
        <v>0</v>
      </c>
      <c r="S194" s="78">
        <f>'LUSD-Export PF'!S194</f>
        <v>0</v>
      </c>
    </row>
    <row r="195" spans="1:19" x14ac:dyDescent="0.3">
      <c r="A195" s="77">
        <f>'LUSD-Export PF'!B195</f>
        <v>0</v>
      </c>
      <c r="B195" s="5">
        <f>'LUSD-Export PF'!A195</f>
        <v>0</v>
      </c>
      <c r="C195" s="74">
        <f>'LUSD-Export PF'!C195</f>
        <v>0</v>
      </c>
      <c r="D195" s="78"/>
      <c r="E195" s="80">
        <f>'LUSD-Export PF'!D195</f>
        <v>0</v>
      </c>
      <c r="F195" s="74">
        <f>'LUSD-Export PF'!E195</f>
        <v>0</v>
      </c>
      <c r="G195" s="78"/>
      <c r="H195" s="80">
        <f>'LUSD-Export PF'!G195</f>
        <v>0</v>
      </c>
      <c r="I195" s="74">
        <f>'LUSD-Export PF'!H195</f>
        <v>0</v>
      </c>
      <c r="J195" s="78"/>
      <c r="K195" s="80">
        <f>'LUSD-Export PF'!J195</f>
        <v>0</v>
      </c>
      <c r="L195" s="74">
        <f>'LUSD-Export PF'!K195</f>
        <v>0</v>
      </c>
      <c r="M195" s="78"/>
      <c r="N195" s="80">
        <f>'LUSD-Export PF'!M195</f>
        <v>0</v>
      </c>
      <c r="O195" s="74">
        <f>'LUSD-Export PF'!N195</f>
        <v>0</v>
      </c>
      <c r="P195" s="78"/>
      <c r="Q195" s="80">
        <f>'LUSD-Export PF'!P195</f>
        <v>0</v>
      </c>
      <c r="R195" s="74">
        <f>'LUSD-Export PF'!Q195</f>
        <v>0</v>
      </c>
      <c r="S195" s="78">
        <f>'LUSD-Export PF'!S195</f>
        <v>0</v>
      </c>
    </row>
    <row r="196" spans="1:19" x14ac:dyDescent="0.3">
      <c r="A196" s="77">
        <f>'LUSD-Export PF'!B196</f>
        <v>0</v>
      </c>
      <c r="B196" s="5">
        <f>'LUSD-Export PF'!A196</f>
        <v>0</v>
      </c>
      <c r="C196" s="74">
        <f>'LUSD-Export PF'!C196</f>
        <v>0</v>
      </c>
      <c r="D196" s="78"/>
      <c r="E196" s="80">
        <f>'LUSD-Export PF'!D196</f>
        <v>0</v>
      </c>
      <c r="F196" s="74">
        <f>'LUSD-Export PF'!E196</f>
        <v>0</v>
      </c>
      <c r="G196" s="78"/>
      <c r="H196" s="80">
        <f>'LUSD-Export PF'!G196</f>
        <v>0</v>
      </c>
      <c r="I196" s="74">
        <f>'LUSD-Export PF'!H196</f>
        <v>0</v>
      </c>
      <c r="J196" s="78"/>
      <c r="K196" s="80">
        <f>'LUSD-Export PF'!J196</f>
        <v>0</v>
      </c>
      <c r="L196" s="74">
        <f>'LUSD-Export PF'!K196</f>
        <v>0</v>
      </c>
      <c r="M196" s="78"/>
      <c r="N196" s="80">
        <f>'LUSD-Export PF'!M196</f>
        <v>0</v>
      </c>
      <c r="O196" s="74">
        <f>'LUSD-Export PF'!N196</f>
        <v>0</v>
      </c>
      <c r="P196" s="78"/>
      <c r="Q196" s="80">
        <f>'LUSD-Export PF'!P196</f>
        <v>0</v>
      </c>
      <c r="R196" s="74">
        <f>'LUSD-Export PF'!Q196</f>
        <v>0</v>
      </c>
      <c r="S196" s="78">
        <f>'LUSD-Export PF'!S196</f>
        <v>0</v>
      </c>
    </row>
    <row r="197" spans="1:19" x14ac:dyDescent="0.3">
      <c r="A197" s="77">
        <f>'LUSD-Export PF'!B197</f>
        <v>0</v>
      </c>
      <c r="B197" s="5">
        <f>'LUSD-Export PF'!A197</f>
        <v>0</v>
      </c>
      <c r="C197" s="74">
        <f>'LUSD-Export PF'!C197</f>
        <v>0</v>
      </c>
      <c r="D197" s="78"/>
      <c r="E197" s="80">
        <f>'LUSD-Export PF'!D197</f>
        <v>0</v>
      </c>
      <c r="F197" s="74">
        <f>'LUSD-Export PF'!E197</f>
        <v>0</v>
      </c>
      <c r="G197" s="78"/>
      <c r="H197" s="80">
        <f>'LUSD-Export PF'!G197</f>
        <v>0</v>
      </c>
      <c r="I197" s="74">
        <f>'LUSD-Export PF'!H197</f>
        <v>0</v>
      </c>
      <c r="J197" s="78"/>
      <c r="K197" s="80">
        <f>'LUSD-Export PF'!J197</f>
        <v>0</v>
      </c>
      <c r="L197" s="74">
        <f>'LUSD-Export PF'!K197</f>
        <v>0</v>
      </c>
      <c r="M197" s="78"/>
      <c r="N197" s="80">
        <f>'LUSD-Export PF'!M197</f>
        <v>0</v>
      </c>
      <c r="O197" s="74">
        <f>'LUSD-Export PF'!N197</f>
        <v>0</v>
      </c>
      <c r="P197" s="78"/>
      <c r="Q197" s="80">
        <f>'LUSD-Export PF'!P197</f>
        <v>0</v>
      </c>
      <c r="R197" s="74">
        <f>'LUSD-Export PF'!Q197</f>
        <v>0</v>
      </c>
      <c r="S197" s="78">
        <f>'LUSD-Export PF'!S197</f>
        <v>0</v>
      </c>
    </row>
    <row r="198" spans="1:19" x14ac:dyDescent="0.3">
      <c r="A198" s="77">
        <f>'LUSD-Export PF'!B198</f>
        <v>0</v>
      </c>
      <c r="B198" s="5">
        <f>'LUSD-Export PF'!A198</f>
        <v>0</v>
      </c>
      <c r="C198" s="74">
        <f>'LUSD-Export PF'!C198</f>
        <v>0</v>
      </c>
      <c r="D198" s="78"/>
      <c r="E198" s="80">
        <f>'LUSD-Export PF'!D198</f>
        <v>0</v>
      </c>
      <c r="F198" s="74">
        <f>'LUSD-Export PF'!E198</f>
        <v>0</v>
      </c>
      <c r="G198" s="78"/>
      <c r="H198" s="80">
        <f>'LUSD-Export PF'!G198</f>
        <v>0</v>
      </c>
      <c r="I198" s="74">
        <f>'LUSD-Export PF'!H198</f>
        <v>0</v>
      </c>
      <c r="J198" s="78"/>
      <c r="K198" s="80">
        <f>'LUSD-Export PF'!J198</f>
        <v>0</v>
      </c>
      <c r="L198" s="74">
        <f>'LUSD-Export PF'!K198</f>
        <v>0</v>
      </c>
      <c r="M198" s="78"/>
      <c r="N198" s="80">
        <f>'LUSD-Export PF'!M198</f>
        <v>0</v>
      </c>
      <c r="O198" s="74">
        <f>'LUSD-Export PF'!N198</f>
        <v>0</v>
      </c>
      <c r="P198" s="78"/>
      <c r="Q198" s="80">
        <f>'LUSD-Export PF'!P198</f>
        <v>0</v>
      </c>
      <c r="R198" s="74">
        <f>'LUSD-Export PF'!Q198</f>
        <v>0</v>
      </c>
      <c r="S198" s="78">
        <f>'LUSD-Export PF'!S198</f>
        <v>0</v>
      </c>
    </row>
    <row r="199" spans="1:19" x14ac:dyDescent="0.3">
      <c r="A199" s="77">
        <f>'LUSD-Export PF'!B199</f>
        <v>0</v>
      </c>
      <c r="B199" s="5">
        <f>'LUSD-Export PF'!A199</f>
        <v>0</v>
      </c>
      <c r="C199" s="74">
        <f>'LUSD-Export PF'!C199</f>
        <v>0</v>
      </c>
      <c r="D199" s="78"/>
      <c r="E199" s="80">
        <f>'LUSD-Export PF'!D199</f>
        <v>0</v>
      </c>
      <c r="F199" s="74">
        <f>'LUSD-Export PF'!E199</f>
        <v>0</v>
      </c>
      <c r="G199" s="78"/>
      <c r="H199" s="80">
        <f>'LUSD-Export PF'!G199</f>
        <v>0</v>
      </c>
      <c r="I199" s="74">
        <f>'LUSD-Export PF'!H199</f>
        <v>0</v>
      </c>
      <c r="J199" s="78"/>
      <c r="K199" s="80">
        <f>'LUSD-Export PF'!J199</f>
        <v>0</v>
      </c>
      <c r="L199" s="74">
        <f>'LUSD-Export PF'!K199</f>
        <v>0</v>
      </c>
      <c r="M199" s="78"/>
      <c r="N199" s="80">
        <f>'LUSD-Export PF'!M199</f>
        <v>0</v>
      </c>
      <c r="O199" s="74">
        <f>'LUSD-Export PF'!N199</f>
        <v>0</v>
      </c>
      <c r="P199" s="78"/>
      <c r="Q199" s="80">
        <f>'LUSD-Export PF'!P199</f>
        <v>0</v>
      </c>
      <c r="R199" s="74">
        <f>'LUSD-Export PF'!Q199</f>
        <v>0</v>
      </c>
      <c r="S199" s="78">
        <f>'LUSD-Export PF'!S199</f>
        <v>0</v>
      </c>
    </row>
    <row r="200" spans="1:19" x14ac:dyDescent="0.3">
      <c r="A200" s="77">
        <f>'LUSD-Export PF'!B200</f>
        <v>0</v>
      </c>
      <c r="B200" s="5">
        <f>'LUSD-Export PF'!A200</f>
        <v>0</v>
      </c>
      <c r="C200" s="74">
        <f>'LUSD-Export PF'!C200</f>
        <v>0</v>
      </c>
      <c r="D200" s="78"/>
      <c r="E200" s="80">
        <f>'LUSD-Export PF'!D200</f>
        <v>0</v>
      </c>
      <c r="F200" s="74">
        <f>'LUSD-Export PF'!E200</f>
        <v>0</v>
      </c>
      <c r="G200" s="78"/>
      <c r="H200" s="80">
        <f>'LUSD-Export PF'!G200</f>
        <v>0</v>
      </c>
      <c r="I200" s="74">
        <f>'LUSD-Export PF'!H200</f>
        <v>0</v>
      </c>
      <c r="J200" s="78"/>
      <c r="K200" s="80">
        <f>'LUSD-Export PF'!J200</f>
        <v>0</v>
      </c>
      <c r="L200" s="74">
        <f>'LUSD-Export PF'!K200</f>
        <v>0</v>
      </c>
      <c r="M200" s="78"/>
      <c r="N200" s="80">
        <f>'LUSD-Export PF'!M200</f>
        <v>0</v>
      </c>
      <c r="O200" s="74">
        <f>'LUSD-Export PF'!N200</f>
        <v>0</v>
      </c>
      <c r="P200" s="78"/>
      <c r="Q200" s="80">
        <f>'LUSD-Export PF'!P200</f>
        <v>0</v>
      </c>
      <c r="R200" s="74">
        <f>'LUSD-Export PF'!Q200</f>
        <v>0</v>
      </c>
      <c r="S200" s="78">
        <f>'LUSD-Export PF'!S200</f>
        <v>0</v>
      </c>
    </row>
  </sheetData>
  <autoFilter ref="S1:S151"/>
  <pageMargins left="0.23622047244094491" right="0.23622047244094491" top="0.74803149606299213" bottom="0.74803149606299213" header="0.31496062992125984" footer="0.31496062992125984"/>
  <pageSetup paperSize="9" scale="85" fitToHeight="0" orientation="portrait" r:id="rId1"/>
  <headerFooter>
    <oddHeader>&amp;C&amp;"-,Fett"&amp;16&amp;F</oddHeader>
    <oddFooter>&amp;LStand: &amp;D &amp;T&amp;CSeite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workbookViewId="0">
      <pane ySplit="1" topLeftCell="A2" activePane="bottomLeft" state="frozen"/>
      <selection pane="bottomLeft"/>
    </sheetView>
  </sheetViews>
  <sheetFormatPr baseColWidth="10" defaultRowHeight="14.4" x14ac:dyDescent="0.3"/>
  <cols>
    <col min="1" max="1" width="15.88671875" style="126" customWidth="1"/>
    <col min="2" max="2" width="15.88671875" customWidth="1"/>
    <col min="3" max="4" width="8.77734375" style="123" customWidth="1"/>
    <col min="5" max="5" width="8.77734375" style="10" customWidth="1"/>
    <col min="6" max="6" width="6.33203125" customWidth="1"/>
    <col min="7" max="7" width="10.21875" customWidth="1"/>
  </cols>
  <sheetData>
    <row r="1" spans="1:13" s="3" customFormat="1" x14ac:dyDescent="0.3">
      <c r="A1" s="4" t="str">
        <f>'LUSD-Export PF'!B1</f>
        <v>Nachname</v>
      </c>
      <c r="B1" s="4" t="str">
        <f>'LUSD-Export PF'!A1</f>
        <v>Vorname</v>
      </c>
      <c r="C1" s="73" t="str">
        <f>'LUSD-Export PF'!C1</f>
        <v>Tutor</v>
      </c>
      <c r="D1" s="73" t="s">
        <v>39</v>
      </c>
      <c r="E1" s="73" t="s">
        <v>38</v>
      </c>
      <c r="F1" s="124"/>
      <c r="G1" s="125"/>
      <c r="H1" s="2"/>
      <c r="I1" s="2"/>
      <c r="J1" s="2"/>
      <c r="K1" s="2"/>
      <c r="L1" s="2"/>
      <c r="M1" s="2"/>
    </row>
    <row r="2" spans="1:13" x14ac:dyDescent="0.3">
      <c r="A2" s="5">
        <f>'LUSD-Export PF'!B2</f>
        <v>0</v>
      </c>
      <c r="B2" s="5">
        <f>'LUSD-Export PF'!A2</f>
        <v>0</v>
      </c>
      <c r="C2" s="74">
        <f>'LUSD-Export PF'!C2</f>
        <v>0</v>
      </c>
      <c r="D2" s="74">
        <f>'LUSD-Export PF'!J2</f>
        <v>0</v>
      </c>
      <c r="E2" s="74">
        <f>'LUSD-Export PF'!K2</f>
        <v>0</v>
      </c>
      <c r="F2" s="1"/>
      <c r="G2" s="1"/>
      <c r="H2" s="1"/>
      <c r="I2" s="1"/>
      <c r="J2" s="1"/>
      <c r="K2" s="1"/>
      <c r="L2" s="1"/>
      <c r="M2" s="1"/>
    </row>
    <row r="3" spans="1:13" x14ac:dyDescent="0.3">
      <c r="A3" s="5">
        <f>'LUSD-Export PF'!B3</f>
        <v>0</v>
      </c>
      <c r="B3" s="5">
        <f>'LUSD-Export PF'!A3</f>
        <v>0</v>
      </c>
      <c r="C3" s="74">
        <f>'LUSD-Export PF'!C3</f>
        <v>0</v>
      </c>
      <c r="D3" s="74">
        <f>'LUSD-Export PF'!J3</f>
        <v>0</v>
      </c>
      <c r="E3" s="74">
        <f>'LUSD-Export PF'!K3</f>
        <v>0</v>
      </c>
      <c r="F3" s="1"/>
      <c r="G3" s="1"/>
      <c r="H3" s="1"/>
      <c r="I3" s="1"/>
      <c r="J3" s="1"/>
      <c r="K3" s="1"/>
      <c r="L3" s="1"/>
      <c r="M3" s="1"/>
    </row>
    <row r="4" spans="1:13" x14ac:dyDescent="0.3">
      <c r="A4" s="5">
        <f>'LUSD-Export PF'!B4</f>
        <v>0</v>
      </c>
      <c r="B4" s="5">
        <f>'LUSD-Export PF'!A4</f>
        <v>0</v>
      </c>
      <c r="C4" s="74">
        <f>'LUSD-Export PF'!C4</f>
        <v>0</v>
      </c>
      <c r="D4" s="74">
        <f>'LUSD-Export PF'!J4</f>
        <v>0</v>
      </c>
      <c r="E4" s="74">
        <f>'LUSD-Export PF'!K4</f>
        <v>0</v>
      </c>
      <c r="F4" s="1"/>
      <c r="G4" s="1"/>
      <c r="H4" s="1"/>
      <c r="I4" s="1"/>
      <c r="J4" s="1"/>
      <c r="K4" s="1"/>
      <c r="L4" s="1"/>
      <c r="M4" s="1"/>
    </row>
    <row r="5" spans="1:13" x14ac:dyDescent="0.3">
      <c r="A5" s="5">
        <f>'LUSD-Export PF'!B5</f>
        <v>0</v>
      </c>
      <c r="B5" s="5">
        <f>'LUSD-Export PF'!A5</f>
        <v>0</v>
      </c>
      <c r="C5" s="74">
        <f>'LUSD-Export PF'!C5</f>
        <v>0</v>
      </c>
      <c r="D5" s="74">
        <f>'LUSD-Export PF'!J5</f>
        <v>0</v>
      </c>
      <c r="E5" s="74">
        <f>'LUSD-Export PF'!K5</f>
        <v>0</v>
      </c>
      <c r="F5" s="1"/>
      <c r="G5" s="1"/>
      <c r="H5" s="1"/>
      <c r="I5" s="1"/>
      <c r="J5" s="1"/>
      <c r="K5" s="1"/>
      <c r="L5" s="1"/>
      <c r="M5" s="1"/>
    </row>
    <row r="6" spans="1:13" x14ac:dyDescent="0.3">
      <c r="A6" s="5">
        <f>'LUSD-Export PF'!B6</f>
        <v>0</v>
      </c>
      <c r="B6" s="5">
        <f>'LUSD-Export PF'!A6</f>
        <v>0</v>
      </c>
      <c r="C6" s="74">
        <f>'LUSD-Export PF'!C6</f>
        <v>0</v>
      </c>
      <c r="D6" s="74">
        <f>'LUSD-Export PF'!J6</f>
        <v>0</v>
      </c>
      <c r="E6" s="74">
        <f>'LUSD-Export PF'!K6</f>
        <v>0</v>
      </c>
      <c r="F6" s="1"/>
      <c r="G6" s="1"/>
      <c r="H6" s="1"/>
      <c r="I6" s="1"/>
      <c r="J6" s="1"/>
      <c r="K6" s="1"/>
      <c r="L6" s="1"/>
      <c r="M6" s="1"/>
    </row>
    <row r="7" spans="1:13" x14ac:dyDescent="0.3">
      <c r="A7" s="5">
        <f>'LUSD-Export PF'!B7</f>
        <v>0</v>
      </c>
      <c r="B7" s="5">
        <f>'LUSD-Export PF'!A7</f>
        <v>0</v>
      </c>
      <c r="C7" s="74">
        <f>'LUSD-Export PF'!C7</f>
        <v>0</v>
      </c>
      <c r="D7" s="74">
        <f>'LUSD-Export PF'!J7</f>
        <v>0</v>
      </c>
      <c r="E7" s="74">
        <f>'LUSD-Export PF'!K7</f>
        <v>0</v>
      </c>
      <c r="F7" s="1"/>
      <c r="G7" s="1"/>
      <c r="H7" s="1"/>
      <c r="I7" s="1"/>
      <c r="J7" s="1"/>
      <c r="K7" s="1"/>
      <c r="L7" s="1"/>
      <c r="M7" s="1"/>
    </row>
    <row r="8" spans="1:13" x14ac:dyDescent="0.3">
      <c r="A8" s="5">
        <f>'LUSD-Export PF'!B8</f>
        <v>0</v>
      </c>
      <c r="B8" s="5">
        <f>'LUSD-Export PF'!A8</f>
        <v>0</v>
      </c>
      <c r="C8" s="74">
        <f>'LUSD-Export PF'!C8</f>
        <v>0</v>
      </c>
      <c r="D8" s="74">
        <f>'LUSD-Export PF'!J8</f>
        <v>0</v>
      </c>
      <c r="E8" s="74">
        <f>'LUSD-Export PF'!K8</f>
        <v>0</v>
      </c>
      <c r="F8" s="1"/>
      <c r="G8" s="1"/>
      <c r="H8" s="1"/>
      <c r="I8" s="1"/>
      <c r="J8" s="1"/>
      <c r="K8" s="1"/>
      <c r="L8" s="1"/>
      <c r="M8" s="1"/>
    </row>
    <row r="9" spans="1:13" x14ac:dyDescent="0.3">
      <c r="A9" s="5">
        <f>'LUSD-Export PF'!B9</f>
        <v>0</v>
      </c>
      <c r="B9" s="5">
        <f>'LUSD-Export PF'!A9</f>
        <v>0</v>
      </c>
      <c r="C9" s="74">
        <f>'LUSD-Export PF'!C9</f>
        <v>0</v>
      </c>
      <c r="D9" s="74">
        <f>'LUSD-Export PF'!J9</f>
        <v>0</v>
      </c>
      <c r="E9" s="74">
        <f>'LUSD-Export PF'!K9</f>
        <v>0</v>
      </c>
      <c r="F9" s="1"/>
      <c r="G9" s="1"/>
      <c r="H9" s="1"/>
      <c r="I9" s="1"/>
      <c r="J9" s="1"/>
      <c r="K9" s="1"/>
      <c r="L9" s="1"/>
      <c r="M9" s="1"/>
    </row>
    <row r="10" spans="1:13" x14ac:dyDescent="0.3">
      <c r="A10" s="5">
        <f>'LUSD-Export PF'!B10</f>
        <v>0</v>
      </c>
      <c r="B10" s="5">
        <f>'LUSD-Export PF'!A10</f>
        <v>0</v>
      </c>
      <c r="C10" s="74">
        <f>'LUSD-Export PF'!C10</f>
        <v>0</v>
      </c>
      <c r="D10" s="74">
        <f>'LUSD-Export PF'!J10</f>
        <v>0</v>
      </c>
      <c r="E10" s="74">
        <f>'LUSD-Export PF'!K10</f>
        <v>0</v>
      </c>
      <c r="F10" s="1"/>
      <c r="G10" s="1"/>
      <c r="H10" s="1"/>
      <c r="I10" s="1"/>
      <c r="J10" s="1"/>
      <c r="K10" s="1"/>
      <c r="L10" s="1"/>
      <c r="M10" s="1"/>
    </row>
    <row r="11" spans="1:13" x14ac:dyDescent="0.3">
      <c r="A11" s="5">
        <f>'LUSD-Export PF'!B11</f>
        <v>0</v>
      </c>
      <c r="B11" s="5">
        <f>'LUSD-Export PF'!A11</f>
        <v>0</v>
      </c>
      <c r="C11" s="74">
        <f>'LUSD-Export PF'!C11</f>
        <v>0</v>
      </c>
      <c r="D11" s="74">
        <f>'LUSD-Export PF'!J11</f>
        <v>0</v>
      </c>
      <c r="E11" s="74">
        <f>'LUSD-Export PF'!K11</f>
        <v>0</v>
      </c>
      <c r="F11" s="1"/>
      <c r="G11" s="1"/>
      <c r="H11" s="1"/>
      <c r="I11" s="1"/>
      <c r="J11" s="1"/>
      <c r="K11" s="1"/>
      <c r="L11" s="1"/>
      <c r="M11" s="1"/>
    </row>
    <row r="12" spans="1:13" x14ac:dyDescent="0.3">
      <c r="A12" s="5">
        <f>'LUSD-Export PF'!B12</f>
        <v>0</v>
      </c>
      <c r="B12" s="5">
        <f>'LUSD-Export PF'!A12</f>
        <v>0</v>
      </c>
      <c r="C12" s="74">
        <f>'LUSD-Export PF'!C12</f>
        <v>0</v>
      </c>
      <c r="D12" s="74">
        <f>'LUSD-Export PF'!J12</f>
        <v>0</v>
      </c>
      <c r="E12" s="74">
        <f>'LUSD-Export PF'!K12</f>
        <v>0</v>
      </c>
    </row>
    <row r="13" spans="1:13" x14ac:dyDescent="0.3">
      <c r="A13" s="5">
        <f>'LUSD-Export PF'!B13</f>
        <v>0</v>
      </c>
      <c r="B13" s="5">
        <f>'LUSD-Export PF'!A13</f>
        <v>0</v>
      </c>
      <c r="C13" s="74">
        <f>'LUSD-Export PF'!C13</f>
        <v>0</v>
      </c>
      <c r="D13" s="74">
        <f>'LUSD-Export PF'!J13</f>
        <v>0</v>
      </c>
      <c r="E13" s="74">
        <f>'LUSD-Export PF'!K13</f>
        <v>0</v>
      </c>
    </row>
    <row r="14" spans="1:13" x14ac:dyDescent="0.3">
      <c r="A14" s="5">
        <f>'LUSD-Export PF'!B14</f>
        <v>0</v>
      </c>
      <c r="B14" s="5">
        <f>'LUSD-Export PF'!A14</f>
        <v>0</v>
      </c>
      <c r="C14" s="74">
        <f>'LUSD-Export PF'!C14</f>
        <v>0</v>
      </c>
      <c r="D14" s="74">
        <f>'LUSD-Export PF'!J14</f>
        <v>0</v>
      </c>
      <c r="E14" s="74">
        <f>'LUSD-Export PF'!K14</f>
        <v>0</v>
      </c>
    </row>
    <row r="15" spans="1:13" x14ac:dyDescent="0.3">
      <c r="A15" s="5">
        <f>'LUSD-Export PF'!B15</f>
        <v>0</v>
      </c>
      <c r="B15" s="5">
        <f>'LUSD-Export PF'!A15</f>
        <v>0</v>
      </c>
      <c r="C15" s="74">
        <f>'LUSD-Export PF'!C15</f>
        <v>0</v>
      </c>
      <c r="D15" s="74">
        <f>'LUSD-Export PF'!J15</f>
        <v>0</v>
      </c>
      <c r="E15" s="74">
        <f>'LUSD-Export PF'!K15</f>
        <v>0</v>
      </c>
    </row>
    <row r="16" spans="1:13" x14ac:dyDescent="0.3">
      <c r="A16" s="5">
        <f>'LUSD-Export PF'!B16</f>
        <v>0</v>
      </c>
      <c r="B16" s="5">
        <f>'LUSD-Export PF'!A16</f>
        <v>0</v>
      </c>
      <c r="C16" s="74">
        <f>'LUSD-Export PF'!C16</f>
        <v>0</v>
      </c>
      <c r="D16" s="74">
        <f>'LUSD-Export PF'!J16</f>
        <v>0</v>
      </c>
      <c r="E16" s="74">
        <f>'LUSD-Export PF'!K16</f>
        <v>0</v>
      </c>
    </row>
    <row r="17" spans="1:5" x14ac:dyDescent="0.3">
      <c r="A17" s="5">
        <f>'LUSD-Export PF'!B17</f>
        <v>0</v>
      </c>
      <c r="B17" s="5">
        <f>'LUSD-Export PF'!A17</f>
        <v>0</v>
      </c>
      <c r="C17" s="74">
        <f>'LUSD-Export PF'!C17</f>
        <v>0</v>
      </c>
      <c r="D17" s="74">
        <f>'LUSD-Export PF'!J17</f>
        <v>0</v>
      </c>
      <c r="E17" s="74">
        <f>'LUSD-Export PF'!K17</f>
        <v>0</v>
      </c>
    </row>
    <row r="18" spans="1:5" x14ac:dyDescent="0.3">
      <c r="A18" s="5">
        <f>'LUSD-Export PF'!B18</f>
        <v>0</v>
      </c>
      <c r="B18" s="5">
        <f>'LUSD-Export PF'!A18</f>
        <v>0</v>
      </c>
      <c r="C18" s="74">
        <f>'LUSD-Export PF'!C18</f>
        <v>0</v>
      </c>
      <c r="D18" s="74">
        <f>'LUSD-Export PF'!J18</f>
        <v>0</v>
      </c>
      <c r="E18" s="74">
        <f>'LUSD-Export PF'!K18</f>
        <v>0</v>
      </c>
    </row>
    <row r="19" spans="1:5" x14ac:dyDescent="0.3">
      <c r="A19" s="5">
        <f>'LUSD-Export PF'!B19</f>
        <v>0</v>
      </c>
      <c r="B19" s="5">
        <f>'LUSD-Export PF'!A19</f>
        <v>0</v>
      </c>
      <c r="C19" s="74">
        <f>'LUSD-Export PF'!C19</f>
        <v>0</v>
      </c>
      <c r="D19" s="74">
        <f>'LUSD-Export PF'!J19</f>
        <v>0</v>
      </c>
      <c r="E19" s="74">
        <f>'LUSD-Export PF'!K19</f>
        <v>0</v>
      </c>
    </row>
    <row r="20" spans="1:5" x14ac:dyDescent="0.3">
      <c r="A20" s="5">
        <f>'LUSD-Export PF'!B20</f>
        <v>0</v>
      </c>
      <c r="B20" s="5">
        <f>'LUSD-Export PF'!A20</f>
        <v>0</v>
      </c>
      <c r="C20" s="74">
        <f>'LUSD-Export PF'!C20</f>
        <v>0</v>
      </c>
      <c r="D20" s="74">
        <f>'LUSD-Export PF'!J20</f>
        <v>0</v>
      </c>
      <c r="E20" s="74">
        <f>'LUSD-Export PF'!K20</f>
        <v>0</v>
      </c>
    </row>
    <row r="21" spans="1:5" x14ac:dyDescent="0.3">
      <c r="A21" s="5">
        <f>'LUSD-Export PF'!B21</f>
        <v>0</v>
      </c>
      <c r="B21" s="5">
        <f>'LUSD-Export PF'!A21</f>
        <v>0</v>
      </c>
      <c r="C21" s="74">
        <f>'LUSD-Export PF'!C21</f>
        <v>0</v>
      </c>
      <c r="D21" s="74">
        <f>'LUSD-Export PF'!J21</f>
        <v>0</v>
      </c>
      <c r="E21" s="74">
        <f>'LUSD-Export PF'!K21</f>
        <v>0</v>
      </c>
    </row>
    <row r="22" spans="1:5" x14ac:dyDescent="0.3">
      <c r="A22" s="5">
        <f>'LUSD-Export PF'!B22</f>
        <v>0</v>
      </c>
      <c r="B22" s="5">
        <f>'LUSD-Export PF'!A22</f>
        <v>0</v>
      </c>
      <c r="C22" s="74">
        <f>'LUSD-Export PF'!C22</f>
        <v>0</v>
      </c>
      <c r="D22" s="74">
        <f>'LUSD-Export PF'!J22</f>
        <v>0</v>
      </c>
      <c r="E22" s="74">
        <f>'LUSD-Export PF'!K22</f>
        <v>0</v>
      </c>
    </row>
    <row r="23" spans="1:5" x14ac:dyDescent="0.3">
      <c r="A23" s="5">
        <f>'LUSD-Export PF'!B23</f>
        <v>0</v>
      </c>
      <c r="B23" s="5">
        <f>'LUSD-Export PF'!A23</f>
        <v>0</v>
      </c>
      <c r="C23" s="74">
        <f>'LUSD-Export PF'!C23</f>
        <v>0</v>
      </c>
      <c r="D23" s="74">
        <f>'LUSD-Export PF'!J23</f>
        <v>0</v>
      </c>
      <c r="E23" s="74">
        <f>'LUSD-Export PF'!K23</f>
        <v>0</v>
      </c>
    </row>
    <row r="24" spans="1:5" x14ac:dyDescent="0.3">
      <c r="A24" s="5">
        <f>'LUSD-Export PF'!B24</f>
        <v>0</v>
      </c>
      <c r="B24" s="5">
        <f>'LUSD-Export PF'!A24</f>
        <v>0</v>
      </c>
      <c r="C24" s="74">
        <f>'LUSD-Export PF'!C24</f>
        <v>0</v>
      </c>
      <c r="D24" s="74">
        <f>'LUSD-Export PF'!J24</f>
        <v>0</v>
      </c>
      <c r="E24" s="74">
        <f>'LUSD-Export PF'!K24</f>
        <v>0</v>
      </c>
    </row>
    <row r="25" spans="1:5" x14ac:dyDescent="0.3">
      <c r="A25" s="5">
        <f>'LUSD-Export PF'!B25</f>
        <v>0</v>
      </c>
      <c r="B25" s="5">
        <f>'LUSD-Export PF'!A25</f>
        <v>0</v>
      </c>
      <c r="C25" s="74">
        <f>'LUSD-Export PF'!C25</f>
        <v>0</v>
      </c>
      <c r="D25" s="74">
        <f>'LUSD-Export PF'!J25</f>
        <v>0</v>
      </c>
      <c r="E25" s="74">
        <f>'LUSD-Export PF'!K25</f>
        <v>0</v>
      </c>
    </row>
    <row r="26" spans="1:5" x14ac:dyDescent="0.3">
      <c r="A26" s="5">
        <f>'LUSD-Export PF'!B26</f>
        <v>0</v>
      </c>
      <c r="B26" s="5">
        <f>'LUSD-Export PF'!A26</f>
        <v>0</v>
      </c>
      <c r="C26" s="74">
        <f>'LUSD-Export PF'!C26</f>
        <v>0</v>
      </c>
      <c r="D26" s="74">
        <f>'LUSD-Export PF'!J26</f>
        <v>0</v>
      </c>
      <c r="E26" s="74">
        <f>'LUSD-Export PF'!K26</f>
        <v>0</v>
      </c>
    </row>
    <row r="27" spans="1:5" x14ac:dyDescent="0.3">
      <c r="A27" s="5">
        <f>'LUSD-Export PF'!B27</f>
        <v>0</v>
      </c>
      <c r="B27" s="5">
        <f>'LUSD-Export PF'!A27</f>
        <v>0</v>
      </c>
      <c r="C27" s="74">
        <f>'LUSD-Export PF'!C27</f>
        <v>0</v>
      </c>
      <c r="D27" s="74">
        <f>'LUSD-Export PF'!J27</f>
        <v>0</v>
      </c>
      <c r="E27" s="74">
        <f>'LUSD-Export PF'!K27</f>
        <v>0</v>
      </c>
    </row>
    <row r="28" spans="1:5" x14ac:dyDescent="0.3">
      <c r="A28" s="5">
        <f>'LUSD-Export PF'!B28</f>
        <v>0</v>
      </c>
      <c r="B28" s="5">
        <f>'LUSD-Export PF'!A28</f>
        <v>0</v>
      </c>
      <c r="C28" s="74">
        <f>'LUSD-Export PF'!C28</f>
        <v>0</v>
      </c>
      <c r="D28" s="74">
        <f>'LUSD-Export PF'!J28</f>
        <v>0</v>
      </c>
      <c r="E28" s="74">
        <f>'LUSD-Export PF'!K28</f>
        <v>0</v>
      </c>
    </row>
    <row r="29" spans="1:5" x14ac:dyDescent="0.3">
      <c r="A29" s="5">
        <f>'LUSD-Export PF'!B29</f>
        <v>0</v>
      </c>
      <c r="B29" s="5">
        <f>'LUSD-Export PF'!A29</f>
        <v>0</v>
      </c>
      <c r="C29" s="74">
        <f>'LUSD-Export PF'!C29</f>
        <v>0</v>
      </c>
      <c r="D29" s="74">
        <f>'LUSD-Export PF'!J29</f>
        <v>0</v>
      </c>
      <c r="E29" s="74">
        <f>'LUSD-Export PF'!K29</f>
        <v>0</v>
      </c>
    </row>
    <row r="30" spans="1:5" x14ac:dyDescent="0.3">
      <c r="A30" s="5">
        <f>'LUSD-Export PF'!B30</f>
        <v>0</v>
      </c>
      <c r="B30" s="5">
        <f>'LUSD-Export PF'!A30</f>
        <v>0</v>
      </c>
      <c r="C30" s="74">
        <f>'LUSD-Export PF'!C30</f>
        <v>0</v>
      </c>
      <c r="D30" s="74">
        <f>'LUSD-Export PF'!J30</f>
        <v>0</v>
      </c>
      <c r="E30" s="74">
        <f>'LUSD-Export PF'!K30</f>
        <v>0</v>
      </c>
    </row>
    <row r="31" spans="1:5" x14ac:dyDescent="0.3">
      <c r="A31" s="5">
        <f>'LUSD-Export PF'!B31</f>
        <v>0</v>
      </c>
      <c r="B31" s="5">
        <f>'LUSD-Export PF'!A31</f>
        <v>0</v>
      </c>
      <c r="C31" s="74">
        <f>'LUSD-Export PF'!C31</f>
        <v>0</v>
      </c>
      <c r="D31" s="74">
        <f>'LUSD-Export PF'!J31</f>
        <v>0</v>
      </c>
      <c r="E31" s="74">
        <f>'LUSD-Export PF'!K31</f>
        <v>0</v>
      </c>
    </row>
    <row r="32" spans="1:5" x14ac:dyDescent="0.3">
      <c r="A32" s="5">
        <f>'LUSD-Export PF'!B32</f>
        <v>0</v>
      </c>
      <c r="B32" s="5">
        <f>'LUSD-Export PF'!A32</f>
        <v>0</v>
      </c>
      <c r="C32" s="74">
        <f>'LUSD-Export PF'!C32</f>
        <v>0</v>
      </c>
      <c r="D32" s="74">
        <f>'LUSD-Export PF'!J32</f>
        <v>0</v>
      </c>
      <c r="E32" s="74">
        <f>'LUSD-Export PF'!K32</f>
        <v>0</v>
      </c>
    </row>
    <row r="33" spans="1:5" x14ac:dyDescent="0.3">
      <c r="A33" s="5">
        <f>'LUSD-Export PF'!B33</f>
        <v>0</v>
      </c>
      <c r="B33" s="5">
        <f>'LUSD-Export PF'!A33</f>
        <v>0</v>
      </c>
      <c r="C33" s="74">
        <f>'LUSD-Export PF'!C33</f>
        <v>0</v>
      </c>
      <c r="D33" s="74">
        <f>'LUSD-Export PF'!J33</f>
        <v>0</v>
      </c>
      <c r="E33" s="74">
        <f>'LUSD-Export PF'!K33</f>
        <v>0</v>
      </c>
    </row>
    <row r="34" spans="1:5" x14ac:dyDescent="0.3">
      <c r="A34" s="5">
        <f>'LUSD-Export PF'!B34</f>
        <v>0</v>
      </c>
      <c r="B34" s="5">
        <f>'LUSD-Export PF'!A34</f>
        <v>0</v>
      </c>
      <c r="C34" s="74">
        <f>'LUSD-Export PF'!C34</f>
        <v>0</v>
      </c>
      <c r="D34" s="74">
        <f>'LUSD-Export PF'!J34</f>
        <v>0</v>
      </c>
      <c r="E34" s="74">
        <f>'LUSD-Export PF'!K34</f>
        <v>0</v>
      </c>
    </row>
    <row r="35" spans="1:5" x14ac:dyDescent="0.3">
      <c r="A35" s="5">
        <f>'LUSD-Export PF'!B35</f>
        <v>0</v>
      </c>
      <c r="B35" s="5">
        <f>'LUSD-Export PF'!A35</f>
        <v>0</v>
      </c>
      <c r="C35" s="74">
        <f>'LUSD-Export PF'!C35</f>
        <v>0</v>
      </c>
      <c r="D35" s="74">
        <f>'LUSD-Export PF'!J35</f>
        <v>0</v>
      </c>
      <c r="E35" s="74">
        <f>'LUSD-Export PF'!K35</f>
        <v>0</v>
      </c>
    </row>
    <row r="36" spans="1:5" x14ac:dyDescent="0.3">
      <c r="A36" s="5">
        <f>'LUSD-Export PF'!B36</f>
        <v>0</v>
      </c>
      <c r="B36" s="5">
        <f>'LUSD-Export PF'!A36</f>
        <v>0</v>
      </c>
      <c r="C36" s="74">
        <f>'LUSD-Export PF'!C36</f>
        <v>0</v>
      </c>
      <c r="D36" s="74">
        <f>'LUSD-Export PF'!J36</f>
        <v>0</v>
      </c>
      <c r="E36" s="74">
        <f>'LUSD-Export PF'!K36</f>
        <v>0</v>
      </c>
    </row>
    <row r="37" spans="1:5" x14ac:dyDescent="0.3">
      <c r="A37" s="5">
        <f>'LUSD-Export PF'!B37</f>
        <v>0</v>
      </c>
      <c r="B37" s="5">
        <f>'LUSD-Export PF'!A37</f>
        <v>0</v>
      </c>
      <c r="C37" s="74">
        <f>'LUSD-Export PF'!C37</f>
        <v>0</v>
      </c>
      <c r="D37" s="74">
        <f>'LUSD-Export PF'!J37</f>
        <v>0</v>
      </c>
      <c r="E37" s="74">
        <f>'LUSD-Export PF'!K37</f>
        <v>0</v>
      </c>
    </row>
    <row r="38" spans="1:5" x14ac:dyDescent="0.3">
      <c r="A38" s="5">
        <f>'LUSD-Export PF'!B38</f>
        <v>0</v>
      </c>
      <c r="B38" s="5">
        <f>'LUSD-Export PF'!A38</f>
        <v>0</v>
      </c>
      <c r="C38" s="74">
        <f>'LUSD-Export PF'!C38</f>
        <v>0</v>
      </c>
      <c r="D38" s="74">
        <f>'LUSD-Export PF'!J38</f>
        <v>0</v>
      </c>
      <c r="E38" s="74">
        <f>'LUSD-Export PF'!K38</f>
        <v>0</v>
      </c>
    </row>
    <row r="39" spans="1:5" x14ac:dyDescent="0.3">
      <c r="A39" s="5">
        <f>'LUSD-Export PF'!B39</f>
        <v>0</v>
      </c>
      <c r="B39" s="5">
        <f>'LUSD-Export PF'!A39</f>
        <v>0</v>
      </c>
      <c r="C39" s="74">
        <f>'LUSD-Export PF'!C39</f>
        <v>0</v>
      </c>
      <c r="D39" s="74">
        <f>'LUSD-Export PF'!J39</f>
        <v>0</v>
      </c>
      <c r="E39" s="74">
        <f>'LUSD-Export PF'!K39</f>
        <v>0</v>
      </c>
    </row>
    <row r="40" spans="1:5" x14ac:dyDescent="0.3">
      <c r="A40" s="5">
        <f>'LUSD-Export PF'!B40</f>
        <v>0</v>
      </c>
      <c r="B40" s="5">
        <f>'LUSD-Export PF'!A40</f>
        <v>0</v>
      </c>
      <c r="C40" s="74">
        <f>'LUSD-Export PF'!C40</f>
        <v>0</v>
      </c>
      <c r="D40" s="74">
        <f>'LUSD-Export PF'!J40</f>
        <v>0</v>
      </c>
      <c r="E40" s="74">
        <f>'LUSD-Export PF'!K40</f>
        <v>0</v>
      </c>
    </row>
    <row r="41" spans="1:5" x14ac:dyDescent="0.3">
      <c r="A41" s="5">
        <f>'LUSD-Export PF'!B41</f>
        <v>0</v>
      </c>
      <c r="B41" s="5">
        <f>'LUSD-Export PF'!A41</f>
        <v>0</v>
      </c>
      <c r="C41" s="74">
        <f>'LUSD-Export PF'!C41</f>
        <v>0</v>
      </c>
      <c r="D41" s="74">
        <f>'LUSD-Export PF'!J41</f>
        <v>0</v>
      </c>
      <c r="E41" s="74">
        <f>'LUSD-Export PF'!K41</f>
        <v>0</v>
      </c>
    </row>
    <row r="42" spans="1:5" x14ac:dyDescent="0.3">
      <c r="A42" s="5">
        <f>'LUSD-Export PF'!B42</f>
        <v>0</v>
      </c>
      <c r="B42" s="5">
        <f>'LUSD-Export PF'!A42</f>
        <v>0</v>
      </c>
      <c r="C42" s="74">
        <f>'LUSD-Export PF'!C42</f>
        <v>0</v>
      </c>
      <c r="D42" s="74">
        <f>'LUSD-Export PF'!J42</f>
        <v>0</v>
      </c>
      <c r="E42" s="74">
        <f>'LUSD-Export PF'!K42</f>
        <v>0</v>
      </c>
    </row>
    <row r="43" spans="1:5" x14ac:dyDescent="0.3">
      <c r="A43" s="5">
        <f>'LUSD-Export PF'!B43</f>
        <v>0</v>
      </c>
      <c r="B43" s="5">
        <f>'LUSD-Export PF'!A43</f>
        <v>0</v>
      </c>
      <c r="C43" s="74">
        <f>'LUSD-Export PF'!C43</f>
        <v>0</v>
      </c>
      <c r="D43" s="74">
        <f>'LUSD-Export PF'!J43</f>
        <v>0</v>
      </c>
      <c r="E43" s="74">
        <f>'LUSD-Export PF'!K43</f>
        <v>0</v>
      </c>
    </row>
    <row r="44" spans="1:5" x14ac:dyDescent="0.3">
      <c r="A44" s="5">
        <f>'LUSD-Export PF'!B44</f>
        <v>0</v>
      </c>
      <c r="B44" s="5">
        <f>'LUSD-Export PF'!A44</f>
        <v>0</v>
      </c>
      <c r="C44" s="74">
        <f>'LUSD-Export PF'!C44</f>
        <v>0</v>
      </c>
      <c r="D44" s="74">
        <f>'LUSD-Export PF'!J44</f>
        <v>0</v>
      </c>
      <c r="E44" s="74">
        <f>'LUSD-Export PF'!K44</f>
        <v>0</v>
      </c>
    </row>
    <row r="45" spans="1:5" x14ac:dyDescent="0.3">
      <c r="A45" s="5">
        <f>'LUSD-Export PF'!B45</f>
        <v>0</v>
      </c>
      <c r="B45" s="5">
        <f>'LUSD-Export PF'!A45</f>
        <v>0</v>
      </c>
      <c r="C45" s="74">
        <f>'LUSD-Export PF'!C45</f>
        <v>0</v>
      </c>
      <c r="D45" s="74">
        <f>'LUSD-Export PF'!J45</f>
        <v>0</v>
      </c>
      <c r="E45" s="74">
        <f>'LUSD-Export PF'!K45</f>
        <v>0</v>
      </c>
    </row>
    <row r="46" spans="1:5" x14ac:dyDescent="0.3">
      <c r="A46" s="5">
        <f>'LUSD-Export PF'!B46</f>
        <v>0</v>
      </c>
      <c r="B46" s="5">
        <f>'LUSD-Export PF'!A46</f>
        <v>0</v>
      </c>
      <c r="C46" s="74">
        <f>'LUSD-Export PF'!C46</f>
        <v>0</v>
      </c>
      <c r="D46" s="74">
        <f>'LUSD-Export PF'!J46</f>
        <v>0</v>
      </c>
      <c r="E46" s="74">
        <f>'LUSD-Export PF'!K46</f>
        <v>0</v>
      </c>
    </row>
    <row r="47" spans="1:5" x14ac:dyDescent="0.3">
      <c r="A47" s="5">
        <f>'LUSD-Export PF'!B47</f>
        <v>0</v>
      </c>
      <c r="B47" s="5">
        <f>'LUSD-Export PF'!A47</f>
        <v>0</v>
      </c>
      <c r="C47" s="74">
        <f>'LUSD-Export PF'!C47</f>
        <v>0</v>
      </c>
      <c r="D47" s="74">
        <f>'LUSD-Export PF'!J47</f>
        <v>0</v>
      </c>
      <c r="E47" s="74">
        <f>'LUSD-Export PF'!K47</f>
        <v>0</v>
      </c>
    </row>
    <row r="48" spans="1:5" x14ac:dyDescent="0.3">
      <c r="A48" s="5">
        <f>'LUSD-Export PF'!B48</f>
        <v>0</v>
      </c>
      <c r="B48" s="5">
        <f>'LUSD-Export PF'!A48</f>
        <v>0</v>
      </c>
      <c r="C48" s="74">
        <f>'LUSD-Export PF'!C48</f>
        <v>0</v>
      </c>
      <c r="D48" s="74">
        <f>'LUSD-Export PF'!J48</f>
        <v>0</v>
      </c>
      <c r="E48" s="74">
        <f>'LUSD-Export PF'!K48</f>
        <v>0</v>
      </c>
    </row>
    <row r="49" spans="1:5" x14ac:dyDescent="0.3">
      <c r="A49" s="5">
        <f>'LUSD-Export PF'!B49</f>
        <v>0</v>
      </c>
      <c r="B49" s="5">
        <f>'LUSD-Export PF'!A49</f>
        <v>0</v>
      </c>
      <c r="C49" s="74">
        <f>'LUSD-Export PF'!C49</f>
        <v>0</v>
      </c>
      <c r="D49" s="74">
        <f>'LUSD-Export PF'!J49</f>
        <v>0</v>
      </c>
      <c r="E49" s="74">
        <f>'LUSD-Export PF'!K49</f>
        <v>0</v>
      </c>
    </row>
    <row r="50" spans="1:5" x14ac:dyDescent="0.3">
      <c r="A50" s="5">
        <f>'LUSD-Export PF'!B50</f>
        <v>0</v>
      </c>
      <c r="B50" s="5">
        <f>'LUSD-Export PF'!A50</f>
        <v>0</v>
      </c>
      <c r="C50" s="74">
        <f>'LUSD-Export PF'!C50</f>
        <v>0</v>
      </c>
      <c r="D50" s="74">
        <f>'LUSD-Export PF'!J50</f>
        <v>0</v>
      </c>
      <c r="E50" s="74">
        <f>'LUSD-Export PF'!K50</f>
        <v>0</v>
      </c>
    </row>
    <row r="51" spans="1:5" x14ac:dyDescent="0.3">
      <c r="A51" s="5">
        <f>'LUSD-Export PF'!B51</f>
        <v>0</v>
      </c>
      <c r="B51" s="5">
        <f>'LUSD-Export PF'!A51</f>
        <v>0</v>
      </c>
      <c r="C51" s="74">
        <f>'LUSD-Export PF'!C51</f>
        <v>0</v>
      </c>
      <c r="D51" s="74">
        <f>'LUSD-Export PF'!J51</f>
        <v>0</v>
      </c>
      <c r="E51" s="74">
        <f>'LUSD-Export PF'!K51</f>
        <v>0</v>
      </c>
    </row>
    <row r="52" spans="1:5" x14ac:dyDescent="0.3">
      <c r="A52" s="5">
        <f>'LUSD-Export PF'!B52</f>
        <v>0</v>
      </c>
      <c r="B52" s="5">
        <f>'LUSD-Export PF'!A52</f>
        <v>0</v>
      </c>
      <c r="C52" s="74">
        <f>'LUSD-Export PF'!C52</f>
        <v>0</v>
      </c>
      <c r="D52" s="74">
        <f>'LUSD-Export PF'!J52</f>
        <v>0</v>
      </c>
      <c r="E52" s="74">
        <f>'LUSD-Export PF'!K52</f>
        <v>0</v>
      </c>
    </row>
    <row r="53" spans="1:5" x14ac:dyDescent="0.3">
      <c r="A53" s="5">
        <f>'LUSD-Export PF'!B53</f>
        <v>0</v>
      </c>
      <c r="B53" s="5">
        <f>'LUSD-Export PF'!A53</f>
        <v>0</v>
      </c>
      <c r="C53" s="74">
        <f>'LUSD-Export PF'!C53</f>
        <v>0</v>
      </c>
      <c r="D53" s="74">
        <f>'LUSD-Export PF'!J53</f>
        <v>0</v>
      </c>
      <c r="E53" s="74">
        <f>'LUSD-Export PF'!K53</f>
        <v>0</v>
      </c>
    </row>
    <row r="54" spans="1:5" x14ac:dyDescent="0.3">
      <c r="A54" s="5">
        <f>'LUSD-Export PF'!B54</f>
        <v>0</v>
      </c>
      <c r="B54" s="5">
        <f>'LUSD-Export PF'!A54</f>
        <v>0</v>
      </c>
      <c r="C54" s="74">
        <f>'LUSD-Export PF'!C54</f>
        <v>0</v>
      </c>
      <c r="D54" s="74">
        <f>'LUSD-Export PF'!J54</f>
        <v>0</v>
      </c>
      <c r="E54" s="74">
        <f>'LUSD-Export PF'!K54</f>
        <v>0</v>
      </c>
    </row>
    <row r="55" spans="1:5" x14ac:dyDescent="0.3">
      <c r="A55" s="5">
        <f>'LUSD-Export PF'!B55</f>
        <v>0</v>
      </c>
      <c r="B55" s="5">
        <f>'LUSD-Export PF'!A55</f>
        <v>0</v>
      </c>
      <c r="C55" s="74">
        <f>'LUSD-Export PF'!C55</f>
        <v>0</v>
      </c>
      <c r="D55" s="74">
        <f>'LUSD-Export PF'!J55</f>
        <v>0</v>
      </c>
      <c r="E55" s="74">
        <f>'LUSD-Export PF'!K55</f>
        <v>0</v>
      </c>
    </row>
    <row r="56" spans="1:5" x14ac:dyDescent="0.3">
      <c r="A56" s="5">
        <f>'LUSD-Export PF'!B56</f>
        <v>0</v>
      </c>
      <c r="B56" s="5">
        <f>'LUSD-Export PF'!A56</f>
        <v>0</v>
      </c>
      <c r="C56" s="74">
        <f>'LUSD-Export PF'!C56</f>
        <v>0</v>
      </c>
      <c r="D56" s="74">
        <f>'LUSD-Export PF'!J56</f>
        <v>0</v>
      </c>
      <c r="E56" s="74">
        <f>'LUSD-Export PF'!K56</f>
        <v>0</v>
      </c>
    </row>
    <row r="57" spans="1:5" x14ac:dyDescent="0.3">
      <c r="A57" s="5">
        <f>'LUSD-Export PF'!B57</f>
        <v>0</v>
      </c>
      <c r="B57" s="5">
        <f>'LUSD-Export PF'!A57</f>
        <v>0</v>
      </c>
      <c r="C57" s="74">
        <f>'LUSD-Export PF'!C57</f>
        <v>0</v>
      </c>
      <c r="D57" s="74">
        <f>'LUSD-Export PF'!J57</f>
        <v>0</v>
      </c>
      <c r="E57" s="74">
        <f>'LUSD-Export PF'!K57</f>
        <v>0</v>
      </c>
    </row>
    <row r="58" spans="1:5" x14ac:dyDescent="0.3">
      <c r="A58" s="5">
        <f>'LUSD-Export PF'!B58</f>
        <v>0</v>
      </c>
      <c r="B58" s="5">
        <f>'LUSD-Export PF'!A58</f>
        <v>0</v>
      </c>
      <c r="C58" s="74">
        <f>'LUSD-Export PF'!C58</f>
        <v>0</v>
      </c>
      <c r="D58" s="74">
        <f>'LUSD-Export PF'!J58</f>
        <v>0</v>
      </c>
      <c r="E58" s="74">
        <f>'LUSD-Export PF'!K58</f>
        <v>0</v>
      </c>
    </row>
    <row r="59" spans="1:5" x14ac:dyDescent="0.3">
      <c r="A59" s="5">
        <f>'LUSD-Export PF'!B59</f>
        <v>0</v>
      </c>
      <c r="B59" s="5">
        <f>'LUSD-Export PF'!A59</f>
        <v>0</v>
      </c>
      <c r="C59" s="74">
        <f>'LUSD-Export PF'!C59</f>
        <v>0</v>
      </c>
      <c r="D59" s="74">
        <f>'LUSD-Export PF'!J59</f>
        <v>0</v>
      </c>
      <c r="E59" s="74">
        <f>'LUSD-Export PF'!K59</f>
        <v>0</v>
      </c>
    </row>
    <row r="60" spans="1:5" x14ac:dyDescent="0.3">
      <c r="A60" s="5">
        <f>'LUSD-Export PF'!B60</f>
        <v>0</v>
      </c>
      <c r="B60" s="5">
        <f>'LUSD-Export PF'!A60</f>
        <v>0</v>
      </c>
      <c r="C60" s="74">
        <f>'LUSD-Export PF'!C60</f>
        <v>0</v>
      </c>
      <c r="D60" s="74">
        <f>'LUSD-Export PF'!J60</f>
        <v>0</v>
      </c>
      <c r="E60" s="74">
        <f>'LUSD-Export PF'!K60</f>
        <v>0</v>
      </c>
    </row>
    <row r="61" spans="1:5" x14ac:dyDescent="0.3">
      <c r="A61" s="5">
        <f>'LUSD-Export PF'!B61</f>
        <v>0</v>
      </c>
      <c r="B61" s="5">
        <f>'LUSD-Export PF'!A61</f>
        <v>0</v>
      </c>
      <c r="C61" s="74">
        <f>'LUSD-Export PF'!C61</f>
        <v>0</v>
      </c>
      <c r="D61" s="74">
        <f>'LUSD-Export PF'!J61</f>
        <v>0</v>
      </c>
      <c r="E61" s="74">
        <f>'LUSD-Export PF'!K61</f>
        <v>0</v>
      </c>
    </row>
    <row r="62" spans="1:5" x14ac:dyDescent="0.3">
      <c r="A62" s="5">
        <f>'LUSD-Export PF'!B62</f>
        <v>0</v>
      </c>
      <c r="B62" s="5">
        <f>'LUSD-Export PF'!A62</f>
        <v>0</v>
      </c>
      <c r="C62" s="74">
        <f>'LUSD-Export PF'!C62</f>
        <v>0</v>
      </c>
      <c r="D62" s="74">
        <f>'LUSD-Export PF'!J62</f>
        <v>0</v>
      </c>
      <c r="E62" s="74">
        <f>'LUSD-Export PF'!K62</f>
        <v>0</v>
      </c>
    </row>
    <row r="63" spans="1:5" x14ac:dyDescent="0.3">
      <c r="A63" s="5">
        <f>'LUSD-Export PF'!B63</f>
        <v>0</v>
      </c>
      <c r="B63" s="5">
        <f>'LUSD-Export PF'!A63</f>
        <v>0</v>
      </c>
      <c r="C63" s="74">
        <f>'LUSD-Export PF'!C63</f>
        <v>0</v>
      </c>
      <c r="D63" s="74">
        <f>'LUSD-Export PF'!J63</f>
        <v>0</v>
      </c>
      <c r="E63" s="74">
        <f>'LUSD-Export PF'!K63</f>
        <v>0</v>
      </c>
    </row>
    <row r="64" spans="1:5" x14ac:dyDescent="0.3">
      <c r="A64" s="5">
        <f>'LUSD-Export PF'!B64</f>
        <v>0</v>
      </c>
      <c r="B64" s="5">
        <f>'LUSD-Export PF'!A64</f>
        <v>0</v>
      </c>
      <c r="C64" s="74">
        <f>'LUSD-Export PF'!C64</f>
        <v>0</v>
      </c>
      <c r="D64" s="74">
        <f>'LUSD-Export PF'!J64</f>
        <v>0</v>
      </c>
      <c r="E64" s="74">
        <f>'LUSD-Export PF'!K64</f>
        <v>0</v>
      </c>
    </row>
    <row r="65" spans="1:5" x14ac:dyDescent="0.3">
      <c r="A65" s="5">
        <f>'LUSD-Export PF'!B65</f>
        <v>0</v>
      </c>
      <c r="B65" s="5">
        <f>'LUSD-Export PF'!A65</f>
        <v>0</v>
      </c>
      <c r="C65" s="74">
        <f>'LUSD-Export PF'!C65</f>
        <v>0</v>
      </c>
      <c r="D65" s="74">
        <f>'LUSD-Export PF'!J65</f>
        <v>0</v>
      </c>
      <c r="E65" s="74">
        <f>'LUSD-Export PF'!K65</f>
        <v>0</v>
      </c>
    </row>
    <row r="66" spans="1:5" x14ac:dyDescent="0.3">
      <c r="A66" s="5">
        <f>'LUSD-Export PF'!B66</f>
        <v>0</v>
      </c>
      <c r="B66" s="5">
        <f>'LUSD-Export PF'!A66</f>
        <v>0</v>
      </c>
      <c r="C66" s="74">
        <f>'LUSD-Export PF'!C66</f>
        <v>0</v>
      </c>
      <c r="D66" s="74">
        <f>'LUSD-Export PF'!J66</f>
        <v>0</v>
      </c>
      <c r="E66" s="74">
        <f>'LUSD-Export PF'!K66</f>
        <v>0</v>
      </c>
    </row>
    <row r="67" spans="1:5" x14ac:dyDescent="0.3">
      <c r="A67" s="5">
        <f>'LUSD-Export PF'!B67</f>
        <v>0</v>
      </c>
      <c r="B67" s="5">
        <f>'LUSD-Export PF'!A67</f>
        <v>0</v>
      </c>
      <c r="C67" s="74">
        <f>'LUSD-Export PF'!C67</f>
        <v>0</v>
      </c>
      <c r="D67" s="74">
        <f>'LUSD-Export PF'!J67</f>
        <v>0</v>
      </c>
      <c r="E67" s="74">
        <f>'LUSD-Export PF'!K67</f>
        <v>0</v>
      </c>
    </row>
    <row r="68" spans="1:5" x14ac:dyDescent="0.3">
      <c r="A68" s="5">
        <f>'LUSD-Export PF'!B68</f>
        <v>0</v>
      </c>
      <c r="B68" s="5">
        <f>'LUSD-Export PF'!A68</f>
        <v>0</v>
      </c>
      <c r="C68" s="74">
        <f>'LUSD-Export PF'!C68</f>
        <v>0</v>
      </c>
      <c r="D68" s="74">
        <f>'LUSD-Export PF'!J68</f>
        <v>0</v>
      </c>
      <c r="E68" s="74">
        <f>'LUSD-Export PF'!K68</f>
        <v>0</v>
      </c>
    </row>
    <row r="69" spans="1:5" x14ac:dyDescent="0.3">
      <c r="A69" s="5">
        <f>'LUSD-Export PF'!B69</f>
        <v>0</v>
      </c>
      <c r="B69" s="5">
        <f>'LUSD-Export PF'!A69</f>
        <v>0</v>
      </c>
      <c r="C69" s="74">
        <f>'LUSD-Export PF'!C69</f>
        <v>0</v>
      </c>
      <c r="D69" s="74">
        <f>'LUSD-Export PF'!J69</f>
        <v>0</v>
      </c>
      <c r="E69" s="74">
        <f>'LUSD-Export PF'!K69</f>
        <v>0</v>
      </c>
    </row>
    <row r="70" spans="1:5" x14ac:dyDescent="0.3">
      <c r="A70" s="5">
        <f>'LUSD-Export PF'!B70</f>
        <v>0</v>
      </c>
      <c r="B70" s="5">
        <f>'LUSD-Export PF'!A70</f>
        <v>0</v>
      </c>
      <c r="C70" s="74">
        <f>'LUSD-Export PF'!C70</f>
        <v>0</v>
      </c>
      <c r="D70" s="74">
        <f>'LUSD-Export PF'!J70</f>
        <v>0</v>
      </c>
      <c r="E70" s="74">
        <f>'LUSD-Export PF'!K70</f>
        <v>0</v>
      </c>
    </row>
    <row r="71" spans="1:5" x14ac:dyDescent="0.3">
      <c r="A71" s="5">
        <f>'LUSD-Export PF'!B71</f>
        <v>0</v>
      </c>
      <c r="B71" s="5">
        <f>'LUSD-Export PF'!A71</f>
        <v>0</v>
      </c>
      <c r="C71" s="74">
        <f>'LUSD-Export PF'!C71</f>
        <v>0</v>
      </c>
      <c r="D71" s="74">
        <f>'LUSD-Export PF'!J71</f>
        <v>0</v>
      </c>
      <c r="E71" s="74">
        <f>'LUSD-Export PF'!K71</f>
        <v>0</v>
      </c>
    </row>
    <row r="72" spans="1:5" x14ac:dyDescent="0.3">
      <c r="A72" s="5">
        <f>'LUSD-Export PF'!B72</f>
        <v>0</v>
      </c>
      <c r="B72" s="5">
        <f>'LUSD-Export PF'!A72</f>
        <v>0</v>
      </c>
      <c r="C72" s="74">
        <f>'LUSD-Export PF'!C72</f>
        <v>0</v>
      </c>
      <c r="D72" s="74">
        <f>'LUSD-Export PF'!J72</f>
        <v>0</v>
      </c>
      <c r="E72" s="74">
        <f>'LUSD-Export PF'!K72</f>
        <v>0</v>
      </c>
    </row>
    <row r="73" spans="1:5" x14ac:dyDescent="0.3">
      <c r="A73" s="5">
        <f>'LUSD-Export PF'!B73</f>
        <v>0</v>
      </c>
      <c r="B73" s="5">
        <f>'LUSD-Export PF'!A73</f>
        <v>0</v>
      </c>
      <c r="C73" s="74">
        <f>'LUSD-Export PF'!C73</f>
        <v>0</v>
      </c>
      <c r="D73" s="74">
        <f>'LUSD-Export PF'!J73</f>
        <v>0</v>
      </c>
      <c r="E73" s="74">
        <f>'LUSD-Export PF'!K73</f>
        <v>0</v>
      </c>
    </row>
    <row r="74" spans="1:5" x14ac:dyDescent="0.3">
      <c r="A74" s="5">
        <f>'LUSD-Export PF'!B74</f>
        <v>0</v>
      </c>
      <c r="B74" s="5">
        <f>'LUSD-Export PF'!A74</f>
        <v>0</v>
      </c>
      <c r="C74" s="74">
        <f>'LUSD-Export PF'!C74</f>
        <v>0</v>
      </c>
      <c r="D74" s="74">
        <f>'LUSD-Export PF'!J74</f>
        <v>0</v>
      </c>
      <c r="E74" s="74">
        <f>'LUSD-Export PF'!K74</f>
        <v>0</v>
      </c>
    </row>
    <row r="75" spans="1:5" x14ac:dyDescent="0.3">
      <c r="A75" s="5">
        <f>'LUSD-Export PF'!B75</f>
        <v>0</v>
      </c>
      <c r="B75" s="5">
        <f>'LUSD-Export PF'!A75</f>
        <v>0</v>
      </c>
      <c r="C75" s="74">
        <f>'LUSD-Export PF'!C75</f>
        <v>0</v>
      </c>
      <c r="D75" s="74">
        <f>'LUSD-Export PF'!J75</f>
        <v>0</v>
      </c>
      <c r="E75" s="74">
        <f>'LUSD-Export PF'!K75</f>
        <v>0</v>
      </c>
    </row>
    <row r="76" spans="1:5" x14ac:dyDescent="0.3">
      <c r="A76" s="5">
        <f>'LUSD-Export PF'!B76</f>
        <v>0</v>
      </c>
      <c r="B76" s="5">
        <f>'LUSD-Export PF'!A76</f>
        <v>0</v>
      </c>
      <c r="C76" s="74">
        <f>'LUSD-Export PF'!C76</f>
        <v>0</v>
      </c>
      <c r="D76" s="74">
        <f>'LUSD-Export PF'!J76</f>
        <v>0</v>
      </c>
      <c r="E76" s="74">
        <f>'LUSD-Export PF'!K76</f>
        <v>0</v>
      </c>
    </row>
    <row r="77" spans="1:5" x14ac:dyDescent="0.3">
      <c r="A77" s="5">
        <f>'LUSD-Export PF'!B77</f>
        <v>0</v>
      </c>
      <c r="B77" s="5">
        <f>'LUSD-Export PF'!A77</f>
        <v>0</v>
      </c>
      <c r="C77" s="74">
        <f>'LUSD-Export PF'!C77</f>
        <v>0</v>
      </c>
      <c r="D77" s="74">
        <f>'LUSD-Export PF'!J77</f>
        <v>0</v>
      </c>
      <c r="E77" s="74">
        <f>'LUSD-Export PF'!K77</f>
        <v>0</v>
      </c>
    </row>
    <row r="78" spans="1:5" x14ac:dyDescent="0.3">
      <c r="A78" s="5">
        <f>'LUSD-Export PF'!B78</f>
        <v>0</v>
      </c>
      <c r="B78" s="5">
        <f>'LUSD-Export PF'!A78</f>
        <v>0</v>
      </c>
      <c r="C78" s="74">
        <f>'LUSD-Export PF'!C78</f>
        <v>0</v>
      </c>
      <c r="D78" s="74">
        <f>'LUSD-Export PF'!J78</f>
        <v>0</v>
      </c>
      <c r="E78" s="74">
        <f>'LUSD-Export PF'!K78</f>
        <v>0</v>
      </c>
    </row>
    <row r="79" spans="1:5" x14ac:dyDescent="0.3">
      <c r="A79" s="5">
        <f>'LUSD-Export PF'!B79</f>
        <v>0</v>
      </c>
      <c r="B79" s="5">
        <f>'LUSD-Export PF'!A79</f>
        <v>0</v>
      </c>
      <c r="C79" s="74">
        <f>'LUSD-Export PF'!C79</f>
        <v>0</v>
      </c>
      <c r="D79" s="74">
        <f>'LUSD-Export PF'!J79</f>
        <v>0</v>
      </c>
      <c r="E79" s="74">
        <f>'LUSD-Export PF'!K79</f>
        <v>0</v>
      </c>
    </row>
    <row r="80" spans="1:5" x14ac:dyDescent="0.3">
      <c r="A80" s="5">
        <f>'LUSD-Export PF'!B80</f>
        <v>0</v>
      </c>
      <c r="B80" s="5">
        <f>'LUSD-Export PF'!A80</f>
        <v>0</v>
      </c>
      <c r="C80" s="74">
        <f>'LUSD-Export PF'!C80</f>
        <v>0</v>
      </c>
      <c r="D80" s="74">
        <f>'LUSD-Export PF'!J80</f>
        <v>0</v>
      </c>
      <c r="E80" s="74">
        <f>'LUSD-Export PF'!K80</f>
        <v>0</v>
      </c>
    </row>
    <row r="81" spans="1:5" x14ac:dyDescent="0.3">
      <c r="A81" s="5">
        <f>'LUSD-Export PF'!B81</f>
        <v>0</v>
      </c>
      <c r="B81" s="5">
        <f>'LUSD-Export PF'!A81</f>
        <v>0</v>
      </c>
      <c r="C81" s="74">
        <f>'LUSD-Export PF'!C81</f>
        <v>0</v>
      </c>
      <c r="D81" s="74">
        <f>'LUSD-Export PF'!J81</f>
        <v>0</v>
      </c>
      <c r="E81" s="74">
        <f>'LUSD-Export PF'!K81</f>
        <v>0</v>
      </c>
    </row>
    <row r="82" spans="1:5" x14ac:dyDescent="0.3">
      <c r="A82" s="5">
        <f>'LUSD-Export PF'!B82</f>
        <v>0</v>
      </c>
      <c r="B82" s="5">
        <f>'LUSD-Export PF'!A82</f>
        <v>0</v>
      </c>
      <c r="C82" s="74">
        <f>'LUSD-Export PF'!C82</f>
        <v>0</v>
      </c>
      <c r="D82" s="74">
        <f>'LUSD-Export PF'!J82</f>
        <v>0</v>
      </c>
      <c r="E82" s="74">
        <f>'LUSD-Export PF'!K82</f>
        <v>0</v>
      </c>
    </row>
    <row r="83" spans="1:5" x14ac:dyDescent="0.3">
      <c r="A83" s="5">
        <f>'LUSD-Export PF'!B83</f>
        <v>0</v>
      </c>
      <c r="B83" s="5">
        <f>'LUSD-Export PF'!A83</f>
        <v>0</v>
      </c>
      <c r="C83" s="74">
        <f>'LUSD-Export PF'!C83</f>
        <v>0</v>
      </c>
      <c r="D83" s="74">
        <f>'LUSD-Export PF'!J83</f>
        <v>0</v>
      </c>
      <c r="E83" s="74">
        <f>'LUSD-Export PF'!K83</f>
        <v>0</v>
      </c>
    </row>
    <row r="84" spans="1:5" x14ac:dyDescent="0.3">
      <c r="A84" s="5">
        <f>'LUSD-Export PF'!B84</f>
        <v>0</v>
      </c>
      <c r="B84" s="5">
        <f>'LUSD-Export PF'!A84</f>
        <v>0</v>
      </c>
      <c r="C84" s="74">
        <f>'LUSD-Export PF'!C84</f>
        <v>0</v>
      </c>
      <c r="D84" s="74">
        <f>'LUSD-Export PF'!J84</f>
        <v>0</v>
      </c>
      <c r="E84" s="74">
        <f>'LUSD-Export PF'!K84</f>
        <v>0</v>
      </c>
    </row>
    <row r="85" spans="1:5" x14ac:dyDescent="0.3">
      <c r="A85" s="5">
        <f>'LUSD-Export PF'!B85</f>
        <v>0</v>
      </c>
      <c r="B85" s="5">
        <f>'LUSD-Export PF'!A85</f>
        <v>0</v>
      </c>
      <c r="C85" s="74">
        <f>'LUSD-Export PF'!C85</f>
        <v>0</v>
      </c>
      <c r="D85" s="74">
        <f>'LUSD-Export PF'!J85</f>
        <v>0</v>
      </c>
      <c r="E85" s="74">
        <f>'LUSD-Export PF'!K85</f>
        <v>0</v>
      </c>
    </row>
    <row r="86" spans="1:5" x14ac:dyDescent="0.3">
      <c r="A86" s="5">
        <f>'LUSD-Export PF'!B86</f>
        <v>0</v>
      </c>
      <c r="B86" s="5">
        <f>'LUSD-Export PF'!A86</f>
        <v>0</v>
      </c>
      <c r="C86" s="74">
        <f>'LUSD-Export PF'!C86</f>
        <v>0</v>
      </c>
      <c r="D86" s="74">
        <f>'LUSD-Export PF'!J86</f>
        <v>0</v>
      </c>
      <c r="E86" s="74">
        <f>'LUSD-Export PF'!K86</f>
        <v>0</v>
      </c>
    </row>
    <row r="87" spans="1:5" x14ac:dyDescent="0.3">
      <c r="A87" s="5">
        <f>'LUSD-Export PF'!B87</f>
        <v>0</v>
      </c>
      <c r="B87" s="5">
        <f>'LUSD-Export PF'!A87</f>
        <v>0</v>
      </c>
      <c r="C87" s="74">
        <f>'LUSD-Export PF'!C87</f>
        <v>0</v>
      </c>
      <c r="D87" s="74">
        <f>'LUSD-Export PF'!J87</f>
        <v>0</v>
      </c>
      <c r="E87" s="74">
        <f>'LUSD-Export PF'!K87</f>
        <v>0</v>
      </c>
    </row>
    <row r="88" spans="1:5" x14ac:dyDescent="0.3">
      <c r="A88" s="5">
        <f>'LUSD-Export PF'!B88</f>
        <v>0</v>
      </c>
      <c r="B88" s="5">
        <f>'LUSD-Export PF'!A88</f>
        <v>0</v>
      </c>
      <c r="C88" s="74">
        <f>'LUSD-Export PF'!C88</f>
        <v>0</v>
      </c>
      <c r="D88" s="74">
        <f>'LUSD-Export PF'!J88</f>
        <v>0</v>
      </c>
      <c r="E88" s="74">
        <f>'LUSD-Export PF'!K88</f>
        <v>0</v>
      </c>
    </row>
    <row r="89" spans="1:5" x14ac:dyDescent="0.3">
      <c r="A89" s="5">
        <f>'LUSD-Export PF'!B89</f>
        <v>0</v>
      </c>
      <c r="B89" s="5">
        <f>'LUSD-Export PF'!A89</f>
        <v>0</v>
      </c>
      <c r="C89" s="74">
        <f>'LUSD-Export PF'!C89</f>
        <v>0</v>
      </c>
      <c r="D89" s="74">
        <f>'LUSD-Export PF'!J89</f>
        <v>0</v>
      </c>
      <c r="E89" s="74">
        <f>'LUSD-Export PF'!K89</f>
        <v>0</v>
      </c>
    </row>
    <row r="90" spans="1:5" x14ac:dyDescent="0.3">
      <c r="A90" s="5">
        <f>'LUSD-Export PF'!B90</f>
        <v>0</v>
      </c>
      <c r="B90" s="5">
        <f>'LUSD-Export PF'!A90</f>
        <v>0</v>
      </c>
      <c r="C90" s="74">
        <f>'LUSD-Export PF'!C90</f>
        <v>0</v>
      </c>
      <c r="D90" s="74">
        <f>'LUSD-Export PF'!J90</f>
        <v>0</v>
      </c>
      <c r="E90" s="74">
        <f>'LUSD-Export PF'!K90</f>
        <v>0</v>
      </c>
    </row>
    <row r="91" spans="1:5" x14ac:dyDescent="0.3">
      <c r="A91" s="5">
        <f>'LUSD-Export PF'!B91</f>
        <v>0</v>
      </c>
      <c r="B91" s="5">
        <f>'LUSD-Export PF'!A91</f>
        <v>0</v>
      </c>
      <c r="C91" s="74">
        <f>'LUSD-Export PF'!C91</f>
        <v>0</v>
      </c>
      <c r="D91" s="74">
        <f>'LUSD-Export PF'!J91</f>
        <v>0</v>
      </c>
      <c r="E91" s="74">
        <f>'LUSD-Export PF'!K91</f>
        <v>0</v>
      </c>
    </row>
    <row r="92" spans="1:5" x14ac:dyDescent="0.3">
      <c r="A92" s="5">
        <f>'LUSD-Export PF'!B92</f>
        <v>0</v>
      </c>
      <c r="B92" s="5">
        <f>'LUSD-Export PF'!A92</f>
        <v>0</v>
      </c>
      <c r="C92" s="74">
        <f>'LUSD-Export PF'!C92</f>
        <v>0</v>
      </c>
      <c r="D92" s="74">
        <f>'LUSD-Export PF'!J92</f>
        <v>0</v>
      </c>
      <c r="E92" s="74">
        <f>'LUSD-Export PF'!K92</f>
        <v>0</v>
      </c>
    </row>
    <row r="93" spans="1:5" x14ac:dyDescent="0.3">
      <c r="A93" s="5">
        <f>'LUSD-Export PF'!B93</f>
        <v>0</v>
      </c>
      <c r="B93" s="5">
        <f>'LUSD-Export PF'!A93</f>
        <v>0</v>
      </c>
      <c r="C93" s="74">
        <f>'LUSD-Export PF'!C93</f>
        <v>0</v>
      </c>
      <c r="D93" s="74">
        <f>'LUSD-Export PF'!J93</f>
        <v>0</v>
      </c>
      <c r="E93" s="74">
        <f>'LUSD-Export PF'!K93</f>
        <v>0</v>
      </c>
    </row>
    <row r="94" spans="1:5" x14ac:dyDescent="0.3">
      <c r="A94" s="5">
        <f>'LUSD-Export PF'!B94</f>
        <v>0</v>
      </c>
      <c r="B94" s="5">
        <f>'LUSD-Export PF'!A94</f>
        <v>0</v>
      </c>
      <c r="C94" s="74">
        <f>'LUSD-Export PF'!C94</f>
        <v>0</v>
      </c>
      <c r="D94" s="74">
        <f>'LUSD-Export PF'!J94</f>
        <v>0</v>
      </c>
      <c r="E94" s="74">
        <f>'LUSD-Export PF'!K94</f>
        <v>0</v>
      </c>
    </row>
    <row r="95" spans="1:5" x14ac:dyDescent="0.3">
      <c r="A95" s="5">
        <f>'LUSD-Export PF'!B95</f>
        <v>0</v>
      </c>
      <c r="B95" s="5">
        <f>'LUSD-Export PF'!A95</f>
        <v>0</v>
      </c>
      <c r="C95" s="74">
        <f>'LUSD-Export PF'!C95</f>
        <v>0</v>
      </c>
      <c r="D95" s="74">
        <f>'LUSD-Export PF'!J95</f>
        <v>0</v>
      </c>
      <c r="E95" s="74">
        <f>'LUSD-Export PF'!K95</f>
        <v>0</v>
      </c>
    </row>
    <row r="96" spans="1:5" x14ac:dyDescent="0.3">
      <c r="A96" s="5">
        <f>'LUSD-Export PF'!B96</f>
        <v>0</v>
      </c>
      <c r="B96" s="5">
        <f>'LUSD-Export PF'!A96</f>
        <v>0</v>
      </c>
      <c r="C96" s="74">
        <f>'LUSD-Export PF'!C96</f>
        <v>0</v>
      </c>
      <c r="D96" s="74">
        <f>'LUSD-Export PF'!J96</f>
        <v>0</v>
      </c>
      <c r="E96" s="74">
        <f>'LUSD-Export PF'!K96</f>
        <v>0</v>
      </c>
    </row>
    <row r="97" spans="1:5" x14ac:dyDescent="0.3">
      <c r="A97" s="5">
        <f>'LUSD-Export PF'!B97</f>
        <v>0</v>
      </c>
      <c r="B97" s="5">
        <f>'LUSD-Export PF'!A97</f>
        <v>0</v>
      </c>
      <c r="C97" s="74">
        <f>'LUSD-Export PF'!C97</f>
        <v>0</v>
      </c>
      <c r="D97" s="74">
        <f>'LUSD-Export PF'!J97</f>
        <v>0</v>
      </c>
      <c r="E97" s="74">
        <f>'LUSD-Export PF'!K97</f>
        <v>0</v>
      </c>
    </row>
    <row r="98" spans="1:5" x14ac:dyDescent="0.3">
      <c r="A98" s="5">
        <f>'LUSD-Export PF'!B98</f>
        <v>0</v>
      </c>
      <c r="B98" s="5">
        <f>'LUSD-Export PF'!A98</f>
        <v>0</v>
      </c>
      <c r="C98" s="74">
        <f>'LUSD-Export PF'!C98</f>
        <v>0</v>
      </c>
      <c r="D98" s="74">
        <f>'LUSD-Export PF'!J98</f>
        <v>0</v>
      </c>
      <c r="E98" s="74">
        <f>'LUSD-Export PF'!K98</f>
        <v>0</v>
      </c>
    </row>
    <row r="99" spans="1:5" x14ac:dyDescent="0.3">
      <c r="A99" s="5">
        <f>'LUSD-Export PF'!B99</f>
        <v>0</v>
      </c>
      <c r="B99" s="5">
        <f>'LUSD-Export PF'!A99</f>
        <v>0</v>
      </c>
      <c r="C99" s="74">
        <f>'LUSD-Export PF'!C99</f>
        <v>0</v>
      </c>
      <c r="D99" s="74">
        <f>'LUSD-Export PF'!J99</f>
        <v>0</v>
      </c>
      <c r="E99" s="74">
        <f>'LUSD-Export PF'!K99</f>
        <v>0</v>
      </c>
    </row>
    <row r="100" spans="1:5" x14ac:dyDescent="0.3">
      <c r="A100" s="5">
        <f>'LUSD-Export PF'!B100</f>
        <v>0</v>
      </c>
      <c r="B100" s="5">
        <f>'LUSD-Export PF'!A100</f>
        <v>0</v>
      </c>
      <c r="C100" s="74">
        <f>'LUSD-Export PF'!C100</f>
        <v>0</v>
      </c>
      <c r="D100" s="74">
        <f>'LUSD-Export PF'!J100</f>
        <v>0</v>
      </c>
      <c r="E100" s="74">
        <f>'LUSD-Export PF'!K100</f>
        <v>0</v>
      </c>
    </row>
    <row r="101" spans="1:5" x14ac:dyDescent="0.3">
      <c r="A101" s="5">
        <f>'LUSD-Export PF'!B101</f>
        <v>0</v>
      </c>
      <c r="B101" s="5">
        <f>'LUSD-Export PF'!A101</f>
        <v>0</v>
      </c>
      <c r="C101" s="74">
        <f>'LUSD-Export PF'!C101</f>
        <v>0</v>
      </c>
      <c r="D101" s="74">
        <f>'LUSD-Export PF'!J101</f>
        <v>0</v>
      </c>
      <c r="E101" s="74">
        <f>'LUSD-Export PF'!K101</f>
        <v>0</v>
      </c>
    </row>
    <row r="102" spans="1:5" x14ac:dyDescent="0.3">
      <c r="A102" s="5">
        <f>'LUSD-Export PF'!B102</f>
        <v>0</v>
      </c>
      <c r="B102" s="5">
        <f>'LUSD-Export PF'!A102</f>
        <v>0</v>
      </c>
      <c r="C102" s="74">
        <f>'LUSD-Export PF'!C102</f>
        <v>0</v>
      </c>
      <c r="D102" s="74">
        <f>'LUSD-Export PF'!J102</f>
        <v>0</v>
      </c>
      <c r="E102" s="74">
        <f>'LUSD-Export PF'!K102</f>
        <v>0</v>
      </c>
    </row>
    <row r="103" spans="1:5" x14ac:dyDescent="0.3">
      <c r="A103" s="5">
        <f>'LUSD-Export PF'!B103</f>
        <v>0</v>
      </c>
      <c r="B103" s="5">
        <f>'LUSD-Export PF'!A103</f>
        <v>0</v>
      </c>
      <c r="C103" s="74">
        <f>'LUSD-Export PF'!C103</f>
        <v>0</v>
      </c>
      <c r="D103" s="74">
        <f>'LUSD-Export PF'!J103</f>
        <v>0</v>
      </c>
      <c r="E103" s="74">
        <f>'LUSD-Export PF'!K103</f>
        <v>0</v>
      </c>
    </row>
    <row r="104" spans="1:5" x14ac:dyDescent="0.3">
      <c r="A104" s="5">
        <f>'LUSD-Export PF'!B104</f>
        <v>0</v>
      </c>
      <c r="B104" s="5">
        <f>'LUSD-Export PF'!A104</f>
        <v>0</v>
      </c>
      <c r="C104" s="74">
        <f>'LUSD-Export PF'!C104</f>
        <v>0</v>
      </c>
      <c r="D104" s="74">
        <f>'LUSD-Export PF'!J104</f>
        <v>0</v>
      </c>
      <c r="E104" s="74">
        <f>'LUSD-Export PF'!K104</f>
        <v>0</v>
      </c>
    </row>
    <row r="105" spans="1:5" x14ac:dyDescent="0.3">
      <c r="A105" s="5">
        <f>'LUSD-Export PF'!B105</f>
        <v>0</v>
      </c>
      <c r="B105" s="5">
        <f>'LUSD-Export PF'!A105</f>
        <v>0</v>
      </c>
      <c r="C105" s="74">
        <f>'LUSD-Export PF'!C105</f>
        <v>0</v>
      </c>
      <c r="D105" s="74">
        <f>'LUSD-Export PF'!J105</f>
        <v>0</v>
      </c>
      <c r="E105" s="74">
        <f>'LUSD-Export PF'!K105</f>
        <v>0</v>
      </c>
    </row>
    <row r="106" spans="1:5" x14ac:dyDescent="0.3">
      <c r="A106" s="5">
        <f>'LUSD-Export PF'!B106</f>
        <v>0</v>
      </c>
      <c r="B106" s="5">
        <f>'LUSD-Export PF'!A106</f>
        <v>0</v>
      </c>
      <c r="C106" s="74">
        <f>'LUSD-Export PF'!C106</f>
        <v>0</v>
      </c>
      <c r="D106" s="74">
        <f>'LUSD-Export PF'!J106</f>
        <v>0</v>
      </c>
      <c r="E106" s="74">
        <f>'LUSD-Export PF'!K106</f>
        <v>0</v>
      </c>
    </row>
    <row r="107" spans="1:5" x14ac:dyDescent="0.3">
      <c r="A107" s="5">
        <f>'LUSD-Export PF'!B107</f>
        <v>0</v>
      </c>
      <c r="B107" s="5">
        <f>'LUSD-Export PF'!A107</f>
        <v>0</v>
      </c>
      <c r="C107" s="74">
        <f>'LUSD-Export PF'!C107</f>
        <v>0</v>
      </c>
      <c r="D107" s="74">
        <f>'LUSD-Export PF'!J107</f>
        <v>0</v>
      </c>
      <c r="E107" s="74">
        <f>'LUSD-Export PF'!K107</f>
        <v>0</v>
      </c>
    </row>
    <row r="108" spans="1:5" x14ac:dyDescent="0.3">
      <c r="A108" s="5">
        <f>'LUSD-Export PF'!B108</f>
        <v>0</v>
      </c>
      <c r="B108" s="5">
        <f>'LUSD-Export PF'!A108</f>
        <v>0</v>
      </c>
      <c r="C108" s="74">
        <f>'LUSD-Export PF'!C108</f>
        <v>0</v>
      </c>
      <c r="D108" s="74">
        <f>'LUSD-Export PF'!J108</f>
        <v>0</v>
      </c>
      <c r="E108" s="74">
        <f>'LUSD-Export PF'!K108</f>
        <v>0</v>
      </c>
    </row>
    <row r="109" spans="1:5" x14ac:dyDescent="0.3">
      <c r="A109" s="5">
        <f>'LUSD-Export PF'!B109</f>
        <v>0</v>
      </c>
      <c r="B109" s="5">
        <f>'LUSD-Export PF'!A109</f>
        <v>0</v>
      </c>
      <c r="C109" s="74">
        <f>'LUSD-Export PF'!C109</f>
        <v>0</v>
      </c>
      <c r="D109" s="74">
        <f>'LUSD-Export PF'!J109</f>
        <v>0</v>
      </c>
      <c r="E109" s="74">
        <f>'LUSD-Export PF'!K109</f>
        <v>0</v>
      </c>
    </row>
    <row r="110" spans="1:5" x14ac:dyDescent="0.3">
      <c r="A110" s="5">
        <f>'LUSD-Export PF'!B110</f>
        <v>0</v>
      </c>
      <c r="B110" s="5">
        <f>'LUSD-Export PF'!A110</f>
        <v>0</v>
      </c>
      <c r="C110" s="74">
        <f>'LUSD-Export PF'!C110</f>
        <v>0</v>
      </c>
      <c r="D110" s="74">
        <f>'LUSD-Export PF'!J110</f>
        <v>0</v>
      </c>
      <c r="E110" s="74">
        <f>'LUSD-Export PF'!K110</f>
        <v>0</v>
      </c>
    </row>
    <row r="111" spans="1:5" x14ac:dyDescent="0.3">
      <c r="A111" s="5">
        <f>'LUSD-Export PF'!B111</f>
        <v>0</v>
      </c>
      <c r="B111" s="5">
        <f>'LUSD-Export PF'!A111</f>
        <v>0</v>
      </c>
      <c r="C111" s="74">
        <f>'LUSD-Export PF'!C111</f>
        <v>0</v>
      </c>
      <c r="D111" s="74">
        <f>'LUSD-Export PF'!J111</f>
        <v>0</v>
      </c>
      <c r="E111" s="74">
        <f>'LUSD-Export PF'!K111</f>
        <v>0</v>
      </c>
    </row>
    <row r="112" spans="1:5" x14ac:dyDescent="0.3">
      <c r="A112" s="5">
        <f>'LUSD-Export PF'!B112</f>
        <v>0</v>
      </c>
      <c r="B112" s="5">
        <f>'LUSD-Export PF'!A112</f>
        <v>0</v>
      </c>
      <c r="C112" s="74">
        <f>'LUSD-Export PF'!C112</f>
        <v>0</v>
      </c>
      <c r="D112" s="74">
        <f>'LUSD-Export PF'!J112</f>
        <v>0</v>
      </c>
      <c r="E112" s="74">
        <f>'LUSD-Export PF'!K112</f>
        <v>0</v>
      </c>
    </row>
    <row r="113" spans="1:5" x14ac:dyDescent="0.3">
      <c r="A113" s="5">
        <f>'LUSD-Export PF'!B113</f>
        <v>0</v>
      </c>
      <c r="B113" s="5">
        <f>'LUSD-Export PF'!A113</f>
        <v>0</v>
      </c>
      <c r="C113" s="74">
        <f>'LUSD-Export PF'!C113</f>
        <v>0</v>
      </c>
      <c r="D113" s="74">
        <f>'LUSD-Export PF'!J113</f>
        <v>0</v>
      </c>
      <c r="E113" s="74">
        <f>'LUSD-Export PF'!K113</f>
        <v>0</v>
      </c>
    </row>
    <row r="114" spans="1:5" x14ac:dyDescent="0.3">
      <c r="A114" s="5">
        <f>'LUSD-Export PF'!B114</f>
        <v>0</v>
      </c>
      <c r="B114" s="5">
        <f>'LUSD-Export PF'!A114</f>
        <v>0</v>
      </c>
      <c r="C114" s="74">
        <f>'LUSD-Export PF'!C114</f>
        <v>0</v>
      </c>
      <c r="D114" s="74">
        <f>'LUSD-Export PF'!J114</f>
        <v>0</v>
      </c>
      <c r="E114" s="74">
        <f>'LUSD-Export PF'!K114</f>
        <v>0</v>
      </c>
    </row>
    <row r="115" spans="1:5" x14ac:dyDescent="0.3">
      <c r="A115" s="5">
        <f>'LUSD-Export PF'!B115</f>
        <v>0</v>
      </c>
      <c r="B115" s="5">
        <f>'LUSD-Export PF'!A115</f>
        <v>0</v>
      </c>
      <c r="C115" s="74">
        <f>'LUSD-Export PF'!C115</f>
        <v>0</v>
      </c>
      <c r="D115" s="74">
        <f>'LUSD-Export PF'!J115</f>
        <v>0</v>
      </c>
      <c r="E115" s="74">
        <f>'LUSD-Export PF'!K115</f>
        <v>0</v>
      </c>
    </row>
    <row r="116" spans="1:5" x14ac:dyDescent="0.3">
      <c r="A116" s="5">
        <f>'LUSD-Export PF'!B116</f>
        <v>0</v>
      </c>
      <c r="B116" s="5">
        <f>'LUSD-Export PF'!A116</f>
        <v>0</v>
      </c>
      <c r="C116" s="74">
        <f>'LUSD-Export PF'!C116</f>
        <v>0</v>
      </c>
      <c r="D116" s="74">
        <f>'LUSD-Export PF'!J116</f>
        <v>0</v>
      </c>
      <c r="E116" s="74">
        <f>'LUSD-Export PF'!K116</f>
        <v>0</v>
      </c>
    </row>
    <row r="117" spans="1:5" x14ac:dyDescent="0.3">
      <c r="A117" s="5">
        <f>'LUSD-Export PF'!B117</f>
        <v>0</v>
      </c>
      <c r="B117" s="5">
        <f>'LUSD-Export PF'!A117</f>
        <v>0</v>
      </c>
      <c r="C117" s="74">
        <f>'LUSD-Export PF'!C117</f>
        <v>0</v>
      </c>
      <c r="D117" s="74">
        <f>'LUSD-Export PF'!J117</f>
        <v>0</v>
      </c>
      <c r="E117" s="74">
        <f>'LUSD-Export PF'!K117</f>
        <v>0</v>
      </c>
    </row>
    <row r="118" spans="1:5" x14ac:dyDescent="0.3">
      <c r="A118" s="5">
        <f>'LUSD-Export PF'!B118</f>
        <v>0</v>
      </c>
      <c r="B118" s="5">
        <f>'LUSD-Export PF'!A118</f>
        <v>0</v>
      </c>
      <c r="C118" s="74">
        <f>'LUSD-Export PF'!C118</f>
        <v>0</v>
      </c>
      <c r="D118" s="74">
        <f>'LUSD-Export PF'!J118</f>
        <v>0</v>
      </c>
      <c r="E118" s="74">
        <f>'LUSD-Export PF'!K118</f>
        <v>0</v>
      </c>
    </row>
    <row r="119" spans="1:5" x14ac:dyDescent="0.3">
      <c r="A119" s="5">
        <f>'LUSD-Export PF'!B119</f>
        <v>0</v>
      </c>
      <c r="B119" s="5">
        <f>'LUSD-Export PF'!A119</f>
        <v>0</v>
      </c>
      <c r="C119" s="74">
        <f>'LUSD-Export PF'!C119</f>
        <v>0</v>
      </c>
      <c r="D119" s="74">
        <f>'LUSD-Export PF'!J119</f>
        <v>0</v>
      </c>
      <c r="E119" s="74">
        <f>'LUSD-Export PF'!K119</f>
        <v>0</v>
      </c>
    </row>
    <row r="120" spans="1:5" x14ac:dyDescent="0.3">
      <c r="A120" s="5">
        <f>'LUSD-Export PF'!B120</f>
        <v>0</v>
      </c>
      <c r="B120" s="5">
        <f>'LUSD-Export PF'!A120</f>
        <v>0</v>
      </c>
      <c r="C120" s="74">
        <f>'LUSD-Export PF'!C120</f>
        <v>0</v>
      </c>
      <c r="D120" s="74">
        <f>'LUSD-Export PF'!J120</f>
        <v>0</v>
      </c>
      <c r="E120" s="74">
        <f>'LUSD-Export PF'!K120</f>
        <v>0</v>
      </c>
    </row>
    <row r="121" spans="1:5" x14ac:dyDescent="0.3">
      <c r="A121" s="5">
        <f>'LUSD-Export PF'!B121</f>
        <v>0</v>
      </c>
      <c r="B121" s="5">
        <f>'LUSD-Export PF'!A121</f>
        <v>0</v>
      </c>
      <c r="C121" s="74">
        <f>'LUSD-Export PF'!C121</f>
        <v>0</v>
      </c>
      <c r="D121" s="74">
        <f>'LUSD-Export PF'!J121</f>
        <v>0</v>
      </c>
      <c r="E121" s="74">
        <f>'LUSD-Export PF'!K121</f>
        <v>0</v>
      </c>
    </row>
    <row r="122" spans="1:5" x14ac:dyDescent="0.3">
      <c r="A122" s="5">
        <f>'LUSD-Export PF'!B122</f>
        <v>0</v>
      </c>
      <c r="B122" s="5">
        <f>'LUSD-Export PF'!A122</f>
        <v>0</v>
      </c>
      <c r="C122" s="74">
        <f>'LUSD-Export PF'!C122</f>
        <v>0</v>
      </c>
      <c r="D122" s="74">
        <f>'LUSD-Export PF'!J122</f>
        <v>0</v>
      </c>
      <c r="E122" s="74">
        <f>'LUSD-Export PF'!K122</f>
        <v>0</v>
      </c>
    </row>
    <row r="123" spans="1:5" x14ac:dyDescent="0.3">
      <c r="A123" s="5">
        <f>'LUSD-Export PF'!B123</f>
        <v>0</v>
      </c>
      <c r="B123" s="5">
        <f>'LUSD-Export PF'!A123</f>
        <v>0</v>
      </c>
      <c r="C123" s="74">
        <f>'LUSD-Export PF'!C123</f>
        <v>0</v>
      </c>
      <c r="D123" s="74">
        <f>'LUSD-Export PF'!J123</f>
        <v>0</v>
      </c>
      <c r="E123" s="74">
        <f>'LUSD-Export PF'!K123</f>
        <v>0</v>
      </c>
    </row>
    <row r="124" spans="1:5" x14ac:dyDescent="0.3">
      <c r="A124" s="5">
        <f>'LUSD-Export PF'!B124</f>
        <v>0</v>
      </c>
      <c r="B124" s="5">
        <f>'LUSD-Export PF'!A124</f>
        <v>0</v>
      </c>
      <c r="C124" s="74">
        <f>'LUSD-Export PF'!C124</f>
        <v>0</v>
      </c>
      <c r="D124" s="74">
        <f>'LUSD-Export PF'!J124</f>
        <v>0</v>
      </c>
      <c r="E124" s="74">
        <f>'LUSD-Export PF'!K124</f>
        <v>0</v>
      </c>
    </row>
    <row r="125" spans="1:5" x14ac:dyDescent="0.3">
      <c r="A125" s="5">
        <f>'LUSD-Export PF'!B125</f>
        <v>0</v>
      </c>
      <c r="B125" s="5">
        <f>'LUSD-Export PF'!A125</f>
        <v>0</v>
      </c>
      <c r="C125" s="74">
        <f>'LUSD-Export PF'!C125</f>
        <v>0</v>
      </c>
      <c r="D125" s="74">
        <f>'LUSD-Export PF'!J125</f>
        <v>0</v>
      </c>
      <c r="E125" s="74">
        <f>'LUSD-Export PF'!K125</f>
        <v>0</v>
      </c>
    </row>
    <row r="126" spans="1:5" x14ac:dyDescent="0.3">
      <c r="A126" s="5">
        <f>'LUSD-Export PF'!B126</f>
        <v>0</v>
      </c>
      <c r="B126" s="5">
        <f>'LUSD-Export PF'!A126</f>
        <v>0</v>
      </c>
      <c r="C126" s="74">
        <f>'LUSD-Export PF'!C126</f>
        <v>0</v>
      </c>
      <c r="D126" s="74">
        <f>'LUSD-Export PF'!J126</f>
        <v>0</v>
      </c>
      <c r="E126" s="74">
        <f>'LUSD-Export PF'!K126</f>
        <v>0</v>
      </c>
    </row>
    <row r="127" spans="1:5" x14ac:dyDescent="0.3">
      <c r="A127" s="5">
        <f>'LUSD-Export PF'!B127</f>
        <v>0</v>
      </c>
      <c r="B127" s="5">
        <f>'LUSD-Export PF'!A127</f>
        <v>0</v>
      </c>
      <c r="C127" s="74">
        <f>'LUSD-Export PF'!C127</f>
        <v>0</v>
      </c>
      <c r="D127" s="74">
        <f>'LUSD-Export PF'!J127</f>
        <v>0</v>
      </c>
      <c r="E127" s="74">
        <f>'LUSD-Export PF'!K127</f>
        <v>0</v>
      </c>
    </row>
    <row r="128" spans="1:5" x14ac:dyDescent="0.3">
      <c r="A128" s="5">
        <f>'LUSD-Export PF'!B128</f>
        <v>0</v>
      </c>
      <c r="B128" s="5">
        <f>'LUSD-Export PF'!A128</f>
        <v>0</v>
      </c>
      <c r="C128" s="74">
        <f>'LUSD-Export PF'!C128</f>
        <v>0</v>
      </c>
      <c r="D128" s="74">
        <f>'LUSD-Export PF'!J128</f>
        <v>0</v>
      </c>
      <c r="E128" s="74">
        <f>'LUSD-Export PF'!K128</f>
        <v>0</v>
      </c>
    </row>
    <row r="129" spans="1:5" x14ac:dyDescent="0.3">
      <c r="A129" s="5">
        <f>'LUSD-Export PF'!B129</f>
        <v>0</v>
      </c>
      <c r="B129" s="5">
        <f>'LUSD-Export PF'!A129</f>
        <v>0</v>
      </c>
      <c r="C129" s="74">
        <f>'LUSD-Export PF'!C129</f>
        <v>0</v>
      </c>
      <c r="D129" s="74">
        <f>'LUSD-Export PF'!J129</f>
        <v>0</v>
      </c>
      <c r="E129" s="74">
        <f>'LUSD-Export PF'!K129</f>
        <v>0</v>
      </c>
    </row>
    <row r="130" spans="1:5" x14ac:dyDescent="0.3">
      <c r="A130" s="5">
        <f>'LUSD-Export PF'!B130</f>
        <v>0</v>
      </c>
      <c r="B130" s="5">
        <f>'LUSD-Export PF'!A130</f>
        <v>0</v>
      </c>
      <c r="C130" s="74">
        <f>'LUSD-Export PF'!C130</f>
        <v>0</v>
      </c>
      <c r="D130" s="74">
        <f>'LUSD-Export PF'!J130</f>
        <v>0</v>
      </c>
      <c r="E130" s="74">
        <f>'LUSD-Export PF'!K130</f>
        <v>0</v>
      </c>
    </row>
    <row r="131" spans="1:5" x14ac:dyDescent="0.3">
      <c r="A131" s="5">
        <f>'LUSD-Export PF'!B131</f>
        <v>0</v>
      </c>
      <c r="B131" s="5">
        <f>'LUSD-Export PF'!A131</f>
        <v>0</v>
      </c>
      <c r="C131" s="74">
        <f>'LUSD-Export PF'!C131</f>
        <v>0</v>
      </c>
      <c r="D131" s="74">
        <f>'LUSD-Export PF'!J131</f>
        <v>0</v>
      </c>
      <c r="E131" s="74">
        <f>'LUSD-Export PF'!K131</f>
        <v>0</v>
      </c>
    </row>
    <row r="132" spans="1:5" x14ac:dyDescent="0.3">
      <c r="A132" s="5">
        <f>'LUSD-Export PF'!B132</f>
        <v>0</v>
      </c>
      <c r="B132" s="5">
        <f>'LUSD-Export PF'!A132</f>
        <v>0</v>
      </c>
      <c r="C132" s="74">
        <f>'LUSD-Export PF'!C132</f>
        <v>0</v>
      </c>
      <c r="D132" s="74">
        <f>'LUSD-Export PF'!J132</f>
        <v>0</v>
      </c>
      <c r="E132" s="74">
        <f>'LUSD-Export PF'!K132</f>
        <v>0</v>
      </c>
    </row>
    <row r="133" spans="1:5" x14ac:dyDescent="0.3">
      <c r="A133" s="5">
        <f>'LUSD-Export PF'!B133</f>
        <v>0</v>
      </c>
      <c r="B133" s="5">
        <f>'LUSD-Export PF'!A133</f>
        <v>0</v>
      </c>
      <c r="C133" s="74">
        <f>'LUSD-Export PF'!C133</f>
        <v>0</v>
      </c>
      <c r="D133" s="74">
        <f>'LUSD-Export PF'!J133</f>
        <v>0</v>
      </c>
      <c r="E133" s="74">
        <f>'LUSD-Export PF'!K133</f>
        <v>0</v>
      </c>
    </row>
    <row r="134" spans="1:5" x14ac:dyDescent="0.3">
      <c r="A134" s="5">
        <f>'LUSD-Export PF'!B134</f>
        <v>0</v>
      </c>
      <c r="B134" s="5">
        <f>'LUSD-Export PF'!A134</f>
        <v>0</v>
      </c>
      <c r="C134" s="74">
        <f>'LUSD-Export PF'!C134</f>
        <v>0</v>
      </c>
      <c r="D134" s="74">
        <f>'LUSD-Export PF'!J134</f>
        <v>0</v>
      </c>
      <c r="E134" s="74">
        <f>'LUSD-Export PF'!K134</f>
        <v>0</v>
      </c>
    </row>
    <row r="135" spans="1:5" x14ac:dyDescent="0.3">
      <c r="A135" s="5">
        <f>'LUSD-Export PF'!B135</f>
        <v>0</v>
      </c>
      <c r="B135" s="5">
        <f>'LUSD-Export PF'!A135</f>
        <v>0</v>
      </c>
      <c r="C135" s="74">
        <f>'LUSD-Export PF'!C135</f>
        <v>0</v>
      </c>
      <c r="D135" s="74">
        <f>'LUSD-Export PF'!J135</f>
        <v>0</v>
      </c>
      <c r="E135" s="74">
        <f>'LUSD-Export PF'!K135</f>
        <v>0</v>
      </c>
    </row>
    <row r="136" spans="1:5" x14ac:dyDescent="0.3">
      <c r="A136" s="5">
        <f>'LUSD-Export PF'!B136</f>
        <v>0</v>
      </c>
      <c r="B136" s="5">
        <f>'LUSD-Export PF'!A136</f>
        <v>0</v>
      </c>
      <c r="C136" s="74">
        <f>'LUSD-Export PF'!C136</f>
        <v>0</v>
      </c>
      <c r="D136" s="74">
        <f>'LUSD-Export PF'!J136</f>
        <v>0</v>
      </c>
      <c r="E136" s="74">
        <f>'LUSD-Export PF'!K136</f>
        <v>0</v>
      </c>
    </row>
    <row r="137" spans="1:5" x14ac:dyDescent="0.3">
      <c r="A137" s="5">
        <f>'LUSD-Export PF'!B137</f>
        <v>0</v>
      </c>
      <c r="B137" s="5">
        <f>'LUSD-Export PF'!A137</f>
        <v>0</v>
      </c>
      <c r="C137" s="74">
        <f>'LUSD-Export PF'!C137</f>
        <v>0</v>
      </c>
      <c r="D137" s="74">
        <f>'LUSD-Export PF'!J137</f>
        <v>0</v>
      </c>
      <c r="E137" s="74">
        <f>'LUSD-Export PF'!K137</f>
        <v>0</v>
      </c>
    </row>
    <row r="138" spans="1:5" x14ac:dyDescent="0.3">
      <c r="A138" s="5">
        <f>'LUSD-Export PF'!B138</f>
        <v>0</v>
      </c>
      <c r="B138" s="5">
        <f>'LUSD-Export PF'!A138</f>
        <v>0</v>
      </c>
      <c r="C138" s="74">
        <f>'LUSD-Export PF'!C138</f>
        <v>0</v>
      </c>
      <c r="D138" s="74">
        <f>'LUSD-Export PF'!J138</f>
        <v>0</v>
      </c>
      <c r="E138" s="74">
        <f>'LUSD-Export PF'!K138</f>
        <v>0</v>
      </c>
    </row>
    <row r="139" spans="1:5" x14ac:dyDescent="0.3">
      <c r="A139" s="5">
        <f>'LUSD-Export PF'!B139</f>
        <v>0</v>
      </c>
      <c r="B139" s="5">
        <f>'LUSD-Export PF'!A139</f>
        <v>0</v>
      </c>
      <c r="C139" s="74">
        <f>'LUSD-Export PF'!C139</f>
        <v>0</v>
      </c>
      <c r="D139" s="74">
        <f>'LUSD-Export PF'!J139</f>
        <v>0</v>
      </c>
      <c r="E139" s="74">
        <f>'LUSD-Export PF'!K139</f>
        <v>0</v>
      </c>
    </row>
    <row r="140" spans="1:5" x14ac:dyDescent="0.3">
      <c r="A140" s="5">
        <f>'LUSD-Export PF'!B140</f>
        <v>0</v>
      </c>
      <c r="B140" s="5">
        <f>'LUSD-Export PF'!A140</f>
        <v>0</v>
      </c>
      <c r="C140" s="74">
        <f>'LUSD-Export PF'!C140</f>
        <v>0</v>
      </c>
      <c r="D140" s="74">
        <f>'LUSD-Export PF'!J140</f>
        <v>0</v>
      </c>
      <c r="E140" s="74">
        <f>'LUSD-Export PF'!K140</f>
        <v>0</v>
      </c>
    </row>
    <row r="141" spans="1:5" x14ac:dyDescent="0.3">
      <c r="A141" s="5">
        <f>'LUSD-Export PF'!B141</f>
        <v>0</v>
      </c>
      <c r="B141" s="5">
        <f>'LUSD-Export PF'!A141</f>
        <v>0</v>
      </c>
      <c r="C141" s="74">
        <f>'LUSD-Export PF'!C141</f>
        <v>0</v>
      </c>
      <c r="D141" s="74">
        <f>'LUSD-Export PF'!J141</f>
        <v>0</v>
      </c>
      <c r="E141" s="74">
        <f>'LUSD-Export PF'!K141</f>
        <v>0</v>
      </c>
    </row>
    <row r="142" spans="1:5" x14ac:dyDescent="0.3">
      <c r="A142" s="5">
        <f>'LUSD-Export PF'!B142</f>
        <v>0</v>
      </c>
      <c r="B142" s="5">
        <f>'LUSD-Export PF'!A142</f>
        <v>0</v>
      </c>
      <c r="C142" s="74">
        <f>'LUSD-Export PF'!C142</f>
        <v>0</v>
      </c>
      <c r="D142" s="74">
        <f>'LUSD-Export PF'!J142</f>
        <v>0</v>
      </c>
      <c r="E142" s="74">
        <f>'LUSD-Export PF'!K142</f>
        <v>0</v>
      </c>
    </row>
    <row r="143" spans="1:5" x14ac:dyDescent="0.3">
      <c r="A143" s="5">
        <f>'LUSD-Export PF'!B143</f>
        <v>0</v>
      </c>
      <c r="B143" s="5">
        <f>'LUSD-Export PF'!A143</f>
        <v>0</v>
      </c>
      <c r="C143" s="74">
        <f>'LUSD-Export PF'!C143</f>
        <v>0</v>
      </c>
      <c r="D143" s="74">
        <f>'LUSD-Export PF'!J143</f>
        <v>0</v>
      </c>
      <c r="E143" s="74">
        <f>'LUSD-Export PF'!K143</f>
        <v>0</v>
      </c>
    </row>
    <row r="144" spans="1:5" x14ac:dyDescent="0.3">
      <c r="A144" s="5">
        <f>'LUSD-Export PF'!B144</f>
        <v>0</v>
      </c>
      <c r="B144" s="5">
        <f>'LUSD-Export PF'!A144</f>
        <v>0</v>
      </c>
      <c r="C144" s="74">
        <f>'LUSD-Export PF'!C144</f>
        <v>0</v>
      </c>
      <c r="D144" s="74">
        <f>'LUSD-Export PF'!J144</f>
        <v>0</v>
      </c>
      <c r="E144" s="74">
        <f>'LUSD-Export PF'!K144</f>
        <v>0</v>
      </c>
    </row>
    <row r="145" spans="1:5" x14ac:dyDescent="0.3">
      <c r="A145" s="5">
        <f>'LUSD-Export PF'!B145</f>
        <v>0</v>
      </c>
      <c r="B145" s="5">
        <f>'LUSD-Export PF'!A145</f>
        <v>0</v>
      </c>
      <c r="C145" s="74">
        <f>'LUSD-Export PF'!C145</f>
        <v>0</v>
      </c>
      <c r="D145" s="74">
        <f>'LUSD-Export PF'!J145</f>
        <v>0</v>
      </c>
      <c r="E145" s="74">
        <f>'LUSD-Export PF'!K145</f>
        <v>0</v>
      </c>
    </row>
    <row r="146" spans="1:5" x14ac:dyDescent="0.3">
      <c r="A146" s="5">
        <f>'LUSD-Export PF'!B146</f>
        <v>0</v>
      </c>
      <c r="B146" s="5">
        <f>'LUSD-Export PF'!A146</f>
        <v>0</v>
      </c>
      <c r="C146" s="74">
        <f>'LUSD-Export PF'!C146</f>
        <v>0</v>
      </c>
      <c r="D146" s="74">
        <f>'LUSD-Export PF'!J146</f>
        <v>0</v>
      </c>
      <c r="E146" s="74">
        <f>'LUSD-Export PF'!K146</f>
        <v>0</v>
      </c>
    </row>
    <row r="147" spans="1:5" x14ac:dyDescent="0.3">
      <c r="A147" s="5">
        <f>'LUSD-Export PF'!B147</f>
        <v>0</v>
      </c>
      <c r="B147" s="5">
        <f>'LUSD-Export PF'!A147</f>
        <v>0</v>
      </c>
      <c r="C147" s="74">
        <f>'LUSD-Export PF'!C147</f>
        <v>0</v>
      </c>
      <c r="D147" s="74">
        <f>'LUSD-Export PF'!J147</f>
        <v>0</v>
      </c>
      <c r="E147" s="74">
        <f>'LUSD-Export PF'!K147</f>
        <v>0</v>
      </c>
    </row>
    <row r="148" spans="1:5" x14ac:dyDescent="0.3">
      <c r="A148" s="5">
        <f>'LUSD-Export PF'!B148</f>
        <v>0</v>
      </c>
      <c r="B148" s="5">
        <f>'LUSD-Export PF'!A148</f>
        <v>0</v>
      </c>
      <c r="C148" s="74">
        <f>'LUSD-Export PF'!C148</f>
        <v>0</v>
      </c>
      <c r="D148" s="74">
        <f>'LUSD-Export PF'!J148</f>
        <v>0</v>
      </c>
      <c r="E148" s="74">
        <f>'LUSD-Export PF'!K148</f>
        <v>0</v>
      </c>
    </row>
    <row r="149" spans="1:5" x14ac:dyDescent="0.3">
      <c r="A149" s="5">
        <f>'LUSD-Export PF'!B149</f>
        <v>0</v>
      </c>
      <c r="B149" s="5">
        <f>'LUSD-Export PF'!A149</f>
        <v>0</v>
      </c>
      <c r="C149" s="74">
        <f>'LUSD-Export PF'!C149</f>
        <v>0</v>
      </c>
      <c r="D149" s="74">
        <f>'LUSD-Export PF'!J149</f>
        <v>0</v>
      </c>
      <c r="E149" s="74">
        <f>'LUSD-Export PF'!K149</f>
        <v>0</v>
      </c>
    </row>
    <row r="150" spans="1:5" x14ac:dyDescent="0.3">
      <c r="A150" s="5">
        <f>'LUSD-Export PF'!B150</f>
        <v>0</v>
      </c>
      <c r="B150" s="5">
        <f>'LUSD-Export PF'!A150</f>
        <v>0</v>
      </c>
      <c r="C150" s="74">
        <f>'LUSD-Export PF'!C150</f>
        <v>0</v>
      </c>
      <c r="D150" s="74">
        <f>'LUSD-Export PF'!J150</f>
        <v>0</v>
      </c>
      <c r="E150" s="74">
        <f>'LUSD-Export PF'!K150</f>
        <v>0</v>
      </c>
    </row>
    <row r="151" spans="1:5" x14ac:dyDescent="0.3">
      <c r="A151" s="5">
        <f>'LUSD-Export PF'!B151</f>
        <v>0</v>
      </c>
      <c r="B151" s="5">
        <f>'LUSD-Export PF'!A151</f>
        <v>0</v>
      </c>
      <c r="C151" s="74">
        <f>'LUSD-Export PF'!C151</f>
        <v>0</v>
      </c>
      <c r="D151" s="74">
        <f>'LUSD-Export PF'!J151</f>
        <v>0</v>
      </c>
      <c r="E151" s="74">
        <f>'LUSD-Export PF'!K151</f>
        <v>0</v>
      </c>
    </row>
    <row r="152" spans="1:5" x14ac:dyDescent="0.3">
      <c r="A152" s="5">
        <f>'LUSD-Export PF'!B152</f>
        <v>0</v>
      </c>
      <c r="B152" s="5">
        <f>'LUSD-Export PF'!A152</f>
        <v>0</v>
      </c>
      <c r="C152" s="74">
        <f>'LUSD-Export PF'!C152</f>
        <v>0</v>
      </c>
      <c r="D152" s="74">
        <f>'LUSD-Export PF'!J152</f>
        <v>0</v>
      </c>
      <c r="E152" s="74">
        <f>'LUSD-Export PF'!K152</f>
        <v>0</v>
      </c>
    </row>
    <row r="153" spans="1:5" x14ac:dyDescent="0.3">
      <c r="A153" s="5">
        <f>'LUSD-Export PF'!B153</f>
        <v>0</v>
      </c>
      <c r="B153" s="5">
        <f>'LUSD-Export PF'!A153</f>
        <v>0</v>
      </c>
      <c r="C153" s="74">
        <f>'LUSD-Export PF'!C153</f>
        <v>0</v>
      </c>
      <c r="D153" s="74">
        <f>'LUSD-Export PF'!J153</f>
        <v>0</v>
      </c>
      <c r="E153" s="74">
        <f>'LUSD-Export PF'!K153</f>
        <v>0</v>
      </c>
    </row>
    <row r="154" spans="1:5" x14ac:dyDescent="0.3">
      <c r="A154" s="5">
        <f>'LUSD-Export PF'!B154</f>
        <v>0</v>
      </c>
      <c r="B154" s="5">
        <f>'LUSD-Export PF'!A154</f>
        <v>0</v>
      </c>
      <c r="C154" s="74">
        <f>'LUSD-Export PF'!C154</f>
        <v>0</v>
      </c>
      <c r="D154" s="74">
        <f>'LUSD-Export PF'!J154</f>
        <v>0</v>
      </c>
      <c r="E154" s="74">
        <f>'LUSD-Export PF'!K154</f>
        <v>0</v>
      </c>
    </row>
    <row r="155" spans="1:5" x14ac:dyDescent="0.3">
      <c r="A155" s="5">
        <f>'LUSD-Export PF'!B155</f>
        <v>0</v>
      </c>
      <c r="B155" s="5">
        <f>'LUSD-Export PF'!A155</f>
        <v>0</v>
      </c>
      <c r="C155" s="74">
        <f>'LUSD-Export PF'!C155</f>
        <v>0</v>
      </c>
      <c r="D155" s="74">
        <f>'LUSD-Export PF'!J155</f>
        <v>0</v>
      </c>
      <c r="E155" s="74">
        <f>'LUSD-Export PF'!K155</f>
        <v>0</v>
      </c>
    </row>
    <row r="156" spans="1:5" x14ac:dyDescent="0.3">
      <c r="A156" s="5">
        <f>'LUSD-Export PF'!B156</f>
        <v>0</v>
      </c>
      <c r="B156" s="5">
        <f>'LUSD-Export PF'!A156</f>
        <v>0</v>
      </c>
      <c r="C156" s="74">
        <f>'LUSD-Export PF'!C156</f>
        <v>0</v>
      </c>
      <c r="D156" s="74">
        <f>'LUSD-Export PF'!J156</f>
        <v>0</v>
      </c>
      <c r="E156" s="74">
        <f>'LUSD-Export PF'!K156</f>
        <v>0</v>
      </c>
    </row>
    <row r="157" spans="1:5" x14ac:dyDescent="0.3">
      <c r="A157" s="5">
        <f>'LUSD-Export PF'!B157</f>
        <v>0</v>
      </c>
      <c r="B157" s="5">
        <f>'LUSD-Export PF'!A157</f>
        <v>0</v>
      </c>
      <c r="C157" s="74">
        <f>'LUSD-Export PF'!C157</f>
        <v>0</v>
      </c>
      <c r="D157" s="74">
        <f>'LUSD-Export PF'!J157</f>
        <v>0</v>
      </c>
      <c r="E157" s="74">
        <f>'LUSD-Export PF'!K157</f>
        <v>0</v>
      </c>
    </row>
    <row r="158" spans="1:5" x14ac:dyDescent="0.3">
      <c r="A158" s="5">
        <f>'LUSD-Export PF'!B158</f>
        <v>0</v>
      </c>
      <c r="B158" s="5">
        <f>'LUSD-Export PF'!A158</f>
        <v>0</v>
      </c>
      <c r="C158" s="74">
        <f>'LUSD-Export PF'!C158</f>
        <v>0</v>
      </c>
      <c r="D158" s="74">
        <f>'LUSD-Export PF'!J158</f>
        <v>0</v>
      </c>
      <c r="E158" s="74">
        <f>'LUSD-Export PF'!K158</f>
        <v>0</v>
      </c>
    </row>
    <row r="159" spans="1:5" x14ac:dyDescent="0.3">
      <c r="A159" s="5">
        <f>'LUSD-Export PF'!B159</f>
        <v>0</v>
      </c>
      <c r="B159" s="5">
        <f>'LUSD-Export PF'!A159</f>
        <v>0</v>
      </c>
      <c r="C159" s="74">
        <f>'LUSD-Export PF'!C159</f>
        <v>0</v>
      </c>
      <c r="D159" s="74">
        <f>'LUSD-Export PF'!J159</f>
        <v>0</v>
      </c>
      <c r="E159" s="74">
        <f>'LUSD-Export PF'!K159</f>
        <v>0</v>
      </c>
    </row>
    <row r="160" spans="1:5" x14ac:dyDescent="0.3">
      <c r="A160" s="5">
        <f>'LUSD-Export PF'!B160</f>
        <v>0</v>
      </c>
      <c r="B160" s="5">
        <f>'LUSD-Export PF'!A160</f>
        <v>0</v>
      </c>
      <c r="C160" s="74">
        <f>'LUSD-Export PF'!C160</f>
        <v>0</v>
      </c>
      <c r="D160" s="74">
        <f>'LUSD-Export PF'!J160</f>
        <v>0</v>
      </c>
      <c r="E160" s="74">
        <f>'LUSD-Export PF'!K160</f>
        <v>0</v>
      </c>
    </row>
    <row r="161" spans="1:5" x14ac:dyDescent="0.3">
      <c r="A161" s="5">
        <f>'LUSD-Export PF'!B161</f>
        <v>0</v>
      </c>
      <c r="B161" s="5">
        <f>'LUSD-Export PF'!A161</f>
        <v>0</v>
      </c>
      <c r="C161" s="74">
        <f>'LUSD-Export PF'!C161</f>
        <v>0</v>
      </c>
      <c r="D161" s="74">
        <f>'LUSD-Export PF'!J161</f>
        <v>0</v>
      </c>
      <c r="E161" s="74">
        <f>'LUSD-Export PF'!K161</f>
        <v>0</v>
      </c>
    </row>
    <row r="162" spans="1:5" x14ac:dyDescent="0.3">
      <c r="A162" s="5">
        <f>'LUSD-Export PF'!B162</f>
        <v>0</v>
      </c>
      <c r="B162" s="5">
        <f>'LUSD-Export PF'!A162</f>
        <v>0</v>
      </c>
      <c r="C162" s="74">
        <f>'LUSD-Export PF'!C162</f>
        <v>0</v>
      </c>
      <c r="D162" s="74">
        <f>'LUSD-Export PF'!J162</f>
        <v>0</v>
      </c>
      <c r="E162" s="74">
        <f>'LUSD-Export PF'!K162</f>
        <v>0</v>
      </c>
    </row>
    <row r="163" spans="1:5" x14ac:dyDescent="0.3">
      <c r="A163" s="5">
        <f>'LUSD-Export PF'!B163</f>
        <v>0</v>
      </c>
      <c r="B163" s="5">
        <f>'LUSD-Export PF'!A163</f>
        <v>0</v>
      </c>
      <c r="C163" s="74">
        <f>'LUSD-Export PF'!C163</f>
        <v>0</v>
      </c>
      <c r="D163" s="74">
        <f>'LUSD-Export PF'!J163</f>
        <v>0</v>
      </c>
      <c r="E163" s="74">
        <f>'LUSD-Export PF'!K163</f>
        <v>0</v>
      </c>
    </row>
    <row r="164" spans="1:5" x14ac:dyDescent="0.3">
      <c r="A164" s="5">
        <f>'LUSD-Export PF'!B164</f>
        <v>0</v>
      </c>
      <c r="B164" s="5">
        <f>'LUSD-Export PF'!A164</f>
        <v>0</v>
      </c>
      <c r="C164" s="74">
        <f>'LUSD-Export PF'!C164</f>
        <v>0</v>
      </c>
      <c r="D164" s="74">
        <f>'LUSD-Export PF'!J164</f>
        <v>0</v>
      </c>
      <c r="E164" s="74">
        <f>'LUSD-Export PF'!K164</f>
        <v>0</v>
      </c>
    </row>
    <row r="165" spans="1:5" x14ac:dyDescent="0.3">
      <c r="A165" s="5">
        <f>'LUSD-Export PF'!B165</f>
        <v>0</v>
      </c>
      <c r="B165" s="5">
        <f>'LUSD-Export PF'!A165</f>
        <v>0</v>
      </c>
      <c r="C165" s="74">
        <f>'LUSD-Export PF'!C165</f>
        <v>0</v>
      </c>
      <c r="D165" s="74">
        <f>'LUSD-Export PF'!J165</f>
        <v>0</v>
      </c>
      <c r="E165" s="74">
        <f>'LUSD-Export PF'!K165</f>
        <v>0</v>
      </c>
    </row>
    <row r="166" spans="1:5" x14ac:dyDescent="0.3">
      <c r="A166" s="5">
        <f>'LUSD-Export PF'!B166</f>
        <v>0</v>
      </c>
      <c r="B166" s="5">
        <f>'LUSD-Export PF'!A166</f>
        <v>0</v>
      </c>
      <c r="C166" s="74">
        <f>'LUSD-Export PF'!C166</f>
        <v>0</v>
      </c>
      <c r="D166" s="74">
        <f>'LUSD-Export PF'!J166</f>
        <v>0</v>
      </c>
      <c r="E166" s="74">
        <f>'LUSD-Export PF'!K166</f>
        <v>0</v>
      </c>
    </row>
    <row r="167" spans="1:5" x14ac:dyDescent="0.3">
      <c r="A167" s="5">
        <f>'LUSD-Export PF'!B167</f>
        <v>0</v>
      </c>
      <c r="B167" s="5">
        <f>'LUSD-Export PF'!A167</f>
        <v>0</v>
      </c>
      <c r="C167" s="74">
        <f>'LUSD-Export PF'!C167</f>
        <v>0</v>
      </c>
      <c r="D167" s="74">
        <f>'LUSD-Export PF'!J167</f>
        <v>0</v>
      </c>
      <c r="E167" s="74">
        <f>'LUSD-Export PF'!K167</f>
        <v>0</v>
      </c>
    </row>
    <row r="168" spans="1:5" x14ac:dyDescent="0.3">
      <c r="A168" s="5">
        <f>'LUSD-Export PF'!B168</f>
        <v>0</v>
      </c>
      <c r="B168" s="5">
        <f>'LUSD-Export PF'!A168</f>
        <v>0</v>
      </c>
      <c r="C168" s="74">
        <f>'LUSD-Export PF'!C168</f>
        <v>0</v>
      </c>
      <c r="D168" s="74">
        <f>'LUSD-Export PF'!J168</f>
        <v>0</v>
      </c>
      <c r="E168" s="74">
        <f>'LUSD-Export PF'!K168</f>
        <v>0</v>
      </c>
    </row>
    <row r="169" spans="1:5" x14ac:dyDescent="0.3">
      <c r="A169" s="5">
        <f>'LUSD-Export PF'!B169</f>
        <v>0</v>
      </c>
      <c r="B169" s="5">
        <f>'LUSD-Export PF'!A169</f>
        <v>0</v>
      </c>
      <c r="C169" s="74">
        <f>'LUSD-Export PF'!C169</f>
        <v>0</v>
      </c>
      <c r="D169" s="74">
        <f>'LUSD-Export PF'!J169</f>
        <v>0</v>
      </c>
      <c r="E169" s="74">
        <f>'LUSD-Export PF'!K169</f>
        <v>0</v>
      </c>
    </row>
    <row r="170" spans="1:5" x14ac:dyDescent="0.3">
      <c r="A170" s="5">
        <f>'LUSD-Export PF'!B170</f>
        <v>0</v>
      </c>
      <c r="B170" s="5">
        <f>'LUSD-Export PF'!A170</f>
        <v>0</v>
      </c>
      <c r="C170" s="74">
        <f>'LUSD-Export PF'!C170</f>
        <v>0</v>
      </c>
      <c r="D170" s="74">
        <f>'LUSD-Export PF'!J170</f>
        <v>0</v>
      </c>
      <c r="E170" s="74">
        <f>'LUSD-Export PF'!K170</f>
        <v>0</v>
      </c>
    </row>
    <row r="171" spans="1:5" x14ac:dyDescent="0.3">
      <c r="A171" s="5">
        <f>'LUSD-Export PF'!B171</f>
        <v>0</v>
      </c>
      <c r="B171" s="5">
        <f>'LUSD-Export PF'!A171</f>
        <v>0</v>
      </c>
      <c r="C171" s="74">
        <f>'LUSD-Export PF'!C171</f>
        <v>0</v>
      </c>
      <c r="D171" s="74">
        <f>'LUSD-Export PF'!J171</f>
        <v>0</v>
      </c>
      <c r="E171" s="74">
        <f>'LUSD-Export PF'!K171</f>
        <v>0</v>
      </c>
    </row>
    <row r="172" spans="1:5" x14ac:dyDescent="0.3">
      <c r="A172" s="5">
        <f>'LUSD-Export PF'!B172</f>
        <v>0</v>
      </c>
      <c r="B172" s="5">
        <f>'LUSD-Export PF'!A172</f>
        <v>0</v>
      </c>
      <c r="C172" s="74">
        <f>'LUSD-Export PF'!C172</f>
        <v>0</v>
      </c>
      <c r="D172" s="74">
        <f>'LUSD-Export PF'!J172</f>
        <v>0</v>
      </c>
      <c r="E172" s="74">
        <f>'LUSD-Export PF'!K172</f>
        <v>0</v>
      </c>
    </row>
    <row r="173" spans="1:5" x14ac:dyDescent="0.3">
      <c r="A173" s="5">
        <f>'LUSD-Export PF'!B173</f>
        <v>0</v>
      </c>
      <c r="B173" s="5">
        <f>'LUSD-Export PF'!A173</f>
        <v>0</v>
      </c>
      <c r="C173" s="74">
        <f>'LUSD-Export PF'!C173</f>
        <v>0</v>
      </c>
      <c r="D173" s="74">
        <f>'LUSD-Export PF'!J173</f>
        <v>0</v>
      </c>
      <c r="E173" s="74">
        <f>'LUSD-Export PF'!K173</f>
        <v>0</v>
      </c>
    </row>
    <row r="174" spans="1:5" x14ac:dyDescent="0.3">
      <c r="A174" s="5">
        <f>'LUSD-Export PF'!B174</f>
        <v>0</v>
      </c>
      <c r="B174" s="5">
        <f>'LUSD-Export PF'!A174</f>
        <v>0</v>
      </c>
      <c r="C174" s="74">
        <f>'LUSD-Export PF'!C174</f>
        <v>0</v>
      </c>
      <c r="D174" s="74">
        <f>'LUSD-Export PF'!J174</f>
        <v>0</v>
      </c>
      <c r="E174" s="74">
        <f>'LUSD-Export PF'!K174</f>
        <v>0</v>
      </c>
    </row>
    <row r="175" spans="1:5" x14ac:dyDescent="0.3">
      <c r="A175" s="5">
        <f>'LUSD-Export PF'!B175</f>
        <v>0</v>
      </c>
      <c r="B175" s="5">
        <f>'LUSD-Export PF'!A175</f>
        <v>0</v>
      </c>
      <c r="C175" s="74">
        <f>'LUSD-Export PF'!C175</f>
        <v>0</v>
      </c>
      <c r="D175" s="74">
        <f>'LUSD-Export PF'!J175</f>
        <v>0</v>
      </c>
      <c r="E175" s="74">
        <f>'LUSD-Export PF'!K175</f>
        <v>0</v>
      </c>
    </row>
    <row r="176" spans="1:5" x14ac:dyDescent="0.3">
      <c r="A176" s="5">
        <f>'LUSD-Export PF'!B176</f>
        <v>0</v>
      </c>
      <c r="B176" s="5">
        <f>'LUSD-Export PF'!A176</f>
        <v>0</v>
      </c>
      <c r="C176" s="74">
        <f>'LUSD-Export PF'!C176</f>
        <v>0</v>
      </c>
      <c r="D176" s="74">
        <f>'LUSD-Export PF'!J176</f>
        <v>0</v>
      </c>
      <c r="E176" s="74">
        <f>'LUSD-Export PF'!K176</f>
        <v>0</v>
      </c>
    </row>
    <row r="177" spans="1:5" x14ac:dyDescent="0.3">
      <c r="A177" s="5">
        <f>'LUSD-Export PF'!B177</f>
        <v>0</v>
      </c>
      <c r="B177" s="5">
        <f>'LUSD-Export PF'!A177</f>
        <v>0</v>
      </c>
      <c r="C177" s="74">
        <f>'LUSD-Export PF'!C177</f>
        <v>0</v>
      </c>
      <c r="D177" s="74">
        <f>'LUSD-Export PF'!J177</f>
        <v>0</v>
      </c>
      <c r="E177" s="74">
        <f>'LUSD-Export PF'!K177</f>
        <v>0</v>
      </c>
    </row>
    <row r="178" spans="1:5" x14ac:dyDescent="0.3">
      <c r="A178" s="5">
        <f>'LUSD-Export PF'!B178</f>
        <v>0</v>
      </c>
      <c r="B178" s="5">
        <f>'LUSD-Export PF'!A178</f>
        <v>0</v>
      </c>
      <c r="C178" s="74">
        <f>'LUSD-Export PF'!C178</f>
        <v>0</v>
      </c>
      <c r="D178" s="74">
        <f>'LUSD-Export PF'!J178</f>
        <v>0</v>
      </c>
      <c r="E178" s="74">
        <f>'LUSD-Export PF'!K178</f>
        <v>0</v>
      </c>
    </row>
    <row r="179" spans="1:5" x14ac:dyDescent="0.3">
      <c r="A179" s="5">
        <f>'LUSD-Export PF'!B179</f>
        <v>0</v>
      </c>
      <c r="B179" s="5">
        <f>'LUSD-Export PF'!A179</f>
        <v>0</v>
      </c>
      <c r="C179" s="74">
        <f>'LUSD-Export PF'!C179</f>
        <v>0</v>
      </c>
      <c r="D179" s="74">
        <f>'LUSD-Export PF'!J179</f>
        <v>0</v>
      </c>
      <c r="E179" s="74">
        <f>'LUSD-Export PF'!K179</f>
        <v>0</v>
      </c>
    </row>
    <row r="180" spans="1:5" x14ac:dyDescent="0.3">
      <c r="A180" s="5">
        <f>'LUSD-Export PF'!B180</f>
        <v>0</v>
      </c>
      <c r="B180" s="5">
        <f>'LUSD-Export PF'!A180</f>
        <v>0</v>
      </c>
      <c r="C180" s="74">
        <f>'LUSD-Export PF'!C180</f>
        <v>0</v>
      </c>
      <c r="D180" s="74">
        <f>'LUSD-Export PF'!J180</f>
        <v>0</v>
      </c>
      <c r="E180" s="74">
        <f>'LUSD-Export PF'!K180</f>
        <v>0</v>
      </c>
    </row>
    <row r="181" spans="1:5" x14ac:dyDescent="0.3">
      <c r="A181" s="5">
        <f>'LUSD-Export PF'!B181</f>
        <v>0</v>
      </c>
      <c r="B181" s="5">
        <f>'LUSD-Export PF'!A181</f>
        <v>0</v>
      </c>
      <c r="C181" s="74">
        <f>'LUSD-Export PF'!C181</f>
        <v>0</v>
      </c>
      <c r="D181" s="74">
        <f>'LUSD-Export PF'!J181</f>
        <v>0</v>
      </c>
      <c r="E181" s="74">
        <f>'LUSD-Export PF'!K181</f>
        <v>0</v>
      </c>
    </row>
    <row r="182" spans="1:5" x14ac:dyDescent="0.3">
      <c r="A182" s="5">
        <f>'LUSD-Export PF'!B182</f>
        <v>0</v>
      </c>
      <c r="B182" s="5">
        <f>'LUSD-Export PF'!A182</f>
        <v>0</v>
      </c>
      <c r="C182" s="74">
        <f>'LUSD-Export PF'!C182</f>
        <v>0</v>
      </c>
      <c r="D182" s="74">
        <f>'LUSD-Export PF'!J182</f>
        <v>0</v>
      </c>
      <c r="E182" s="74">
        <f>'LUSD-Export PF'!K182</f>
        <v>0</v>
      </c>
    </row>
    <row r="183" spans="1:5" x14ac:dyDescent="0.3">
      <c r="A183" s="5">
        <f>'LUSD-Export PF'!B183</f>
        <v>0</v>
      </c>
      <c r="B183" s="5">
        <f>'LUSD-Export PF'!A183</f>
        <v>0</v>
      </c>
      <c r="C183" s="74">
        <f>'LUSD-Export PF'!C183</f>
        <v>0</v>
      </c>
      <c r="D183" s="74">
        <f>'LUSD-Export PF'!J183</f>
        <v>0</v>
      </c>
      <c r="E183" s="74">
        <f>'LUSD-Export PF'!K183</f>
        <v>0</v>
      </c>
    </row>
    <row r="184" spans="1:5" x14ac:dyDescent="0.3">
      <c r="A184" s="5">
        <f>'LUSD-Export PF'!B184</f>
        <v>0</v>
      </c>
      <c r="B184" s="5">
        <f>'LUSD-Export PF'!A184</f>
        <v>0</v>
      </c>
      <c r="C184" s="74">
        <f>'LUSD-Export PF'!C184</f>
        <v>0</v>
      </c>
      <c r="D184" s="74">
        <f>'LUSD-Export PF'!J184</f>
        <v>0</v>
      </c>
      <c r="E184" s="74">
        <f>'LUSD-Export PF'!K184</f>
        <v>0</v>
      </c>
    </row>
    <row r="185" spans="1:5" x14ac:dyDescent="0.3">
      <c r="A185" s="5">
        <f>'LUSD-Export PF'!B185</f>
        <v>0</v>
      </c>
      <c r="B185" s="5">
        <f>'LUSD-Export PF'!A185</f>
        <v>0</v>
      </c>
      <c r="C185" s="74">
        <f>'LUSD-Export PF'!C185</f>
        <v>0</v>
      </c>
      <c r="D185" s="74">
        <f>'LUSD-Export PF'!J185</f>
        <v>0</v>
      </c>
      <c r="E185" s="74">
        <f>'LUSD-Export PF'!K185</f>
        <v>0</v>
      </c>
    </row>
    <row r="186" spans="1:5" x14ac:dyDescent="0.3">
      <c r="A186" s="5">
        <f>'LUSD-Export PF'!B186</f>
        <v>0</v>
      </c>
      <c r="B186" s="5">
        <f>'LUSD-Export PF'!A186</f>
        <v>0</v>
      </c>
      <c r="C186" s="74">
        <f>'LUSD-Export PF'!C186</f>
        <v>0</v>
      </c>
      <c r="D186" s="74">
        <f>'LUSD-Export PF'!J186</f>
        <v>0</v>
      </c>
      <c r="E186" s="74">
        <f>'LUSD-Export PF'!K186</f>
        <v>0</v>
      </c>
    </row>
    <row r="187" spans="1:5" x14ac:dyDescent="0.3">
      <c r="A187" s="5">
        <f>'LUSD-Export PF'!B187</f>
        <v>0</v>
      </c>
      <c r="B187" s="5">
        <f>'LUSD-Export PF'!A187</f>
        <v>0</v>
      </c>
      <c r="C187" s="74">
        <f>'LUSD-Export PF'!C187</f>
        <v>0</v>
      </c>
      <c r="D187" s="74">
        <f>'LUSD-Export PF'!J187</f>
        <v>0</v>
      </c>
      <c r="E187" s="74">
        <f>'LUSD-Export PF'!K187</f>
        <v>0</v>
      </c>
    </row>
    <row r="188" spans="1:5" x14ac:dyDescent="0.3">
      <c r="A188" s="5">
        <f>'LUSD-Export PF'!B188</f>
        <v>0</v>
      </c>
      <c r="B188" s="5">
        <f>'LUSD-Export PF'!A188</f>
        <v>0</v>
      </c>
      <c r="C188" s="74">
        <f>'LUSD-Export PF'!C188</f>
        <v>0</v>
      </c>
      <c r="D188" s="74">
        <f>'LUSD-Export PF'!J188</f>
        <v>0</v>
      </c>
      <c r="E188" s="74">
        <f>'LUSD-Export PF'!K188</f>
        <v>0</v>
      </c>
    </row>
    <row r="189" spans="1:5" x14ac:dyDescent="0.3">
      <c r="A189" s="5">
        <f>'LUSD-Export PF'!B189</f>
        <v>0</v>
      </c>
      <c r="B189" s="5">
        <f>'LUSD-Export PF'!A189</f>
        <v>0</v>
      </c>
      <c r="C189" s="74">
        <f>'LUSD-Export PF'!C189</f>
        <v>0</v>
      </c>
      <c r="D189" s="74">
        <f>'LUSD-Export PF'!J189</f>
        <v>0</v>
      </c>
      <c r="E189" s="74">
        <f>'LUSD-Export PF'!K189</f>
        <v>0</v>
      </c>
    </row>
    <row r="190" spans="1:5" x14ac:dyDescent="0.3">
      <c r="A190" s="5">
        <f>'LUSD-Export PF'!B190</f>
        <v>0</v>
      </c>
      <c r="B190" s="5">
        <f>'LUSD-Export PF'!A190</f>
        <v>0</v>
      </c>
      <c r="C190" s="74">
        <f>'LUSD-Export PF'!C190</f>
        <v>0</v>
      </c>
      <c r="D190" s="74">
        <f>'LUSD-Export PF'!J190</f>
        <v>0</v>
      </c>
      <c r="E190" s="74">
        <f>'LUSD-Export PF'!K190</f>
        <v>0</v>
      </c>
    </row>
    <row r="191" spans="1:5" x14ac:dyDescent="0.3">
      <c r="A191" s="5">
        <f>'LUSD-Export PF'!B191</f>
        <v>0</v>
      </c>
      <c r="B191" s="5">
        <f>'LUSD-Export PF'!A191</f>
        <v>0</v>
      </c>
      <c r="C191" s="74">
        <f>'LUSD-Export PF'!C191</f>
        <v>0</v>
      </c>
      <c r="D191" s="74">
        <f>'LUSD-Export PF'!J191</f>
        <v>0</v>
      </c>
      <c r="E191" s="74">
        <f>'LUSD-Export PF'!K191</f>
        <v>0</v>
      </c>
    </row>
    <row r="192" spans="1:5" x14ac:dyDescent="0.3">
      <c r="A192" s="5">
        <f>'LUSD-Export PF'!B192</f>
        <v>0</v>
      </c>
      <c r="B192" s="5">
        <f>'LUSD-Export PF'!A192</f>
        <v>0</v>
      </c>
      <c r="C192" s="74">
        <f>'LUSD-Export PF'!C192</f>
        <v>0</v>
      </c>
      <c r="D192" s="74">
        <f>'LUSD-Export PF'!J192</f>
        <v>0</v>
      </c>
      <c r="E192" s="74">
        <f>'LUSD-Export PF'!K192</f>
        <v>0</v>
      </c>
    </row>
    <row r="193" spans="1:5" x14ac:dyDescent="0.3">
      <c r="A193" s="5">
        <f>'LUSD-Export PF'!B193</f>
        <v>0</v>
      </c>
      <c r="B193" s="5">
        <f>'LUSD-Export PF'!A193</f>
        <v>0</v>
      </c>
      <c r="C193" s="74">
        <f>'LUSD-Export PF'!C193</f>
        <v>0</v>
      </c>
      <c r="D193" s="74">
        <f>'LUSD-Export PF'!J193</f>
        <v>0</v>
      </c>
      <c r="E193" s="74">
        <f>'LUSD-Export PF'!K193</f>
        <v>0</v>
      </c>
    </row>
    <row r="194" spans="1:5" x14ac:dyDescent="0.3">
      <c r="A194" s="5">
        <f>'LUSD-Export PF'!B194</f>
        <v>0</v>
      </c>
      <c r="B194" s="5">
        <f>'LUSD-Export PF'!A194</f>
        <v>0</v>
      </c>
      <c r="C194" s="74">
        <f>'LUSD-Export PF'!C194</f>
        <v>0</v>
      </c>
      <c r="D194" s="74">
        <f>'LUSD-Export PF'!J194</f>
        <v>0</v>
      </c>
      <c r="E194" s="74">
        <f>'LUSD-Export PF'!K194</f>
        <v>0</v>
      </c>
    </row>
    <row r="195" spans="1:5" x14ac:dyDescent="0.3">
      <c r="A195" s="5">
        <f>'LUSD-Export PF'!B195</f>
        <v>0</v>
      </c>
      <c r="B195" s="5">
        <f>'LUSD-Export PF'!A195</f>
        <v>0</v>
      </c>
      <c r="C195" s="74">
        <f>'LUSD-Export PF'!C195</f>
        <v>0</v>
      </c>
      <c r="D195" s="74">
        <f>'LUSD-Export PF'!J195</f>
        <v>0</v>
      </c>
      <c r="E195" s="74">
        <f>'LUSD-Export PF'!K195</f>
        <v>0</v>
      </c>
    </row>
    <row r="196" spans="1:5" x14ac:dyDescent="0.3">
      <c r="A196" s="5">
        <f>'LUSD-Export PF'!B196</f>
        <v>0</v>
      </c>
      <c r="B196" s="5">
        <f>'LUSD-Export PF'!A196</f>
        <v>0</v>
      </c>
      <c r="C196" s="74">
        <f>'LUSD-Export PF'!C196</f>
        <v>0</v>
      </c>
      <c r="D196" s="74">
        <f>'LUSD-Export PF'!J196</f>
        <v>0</v>
      </c>
      <c r="E196" s="74">
        <f>'LUSD-Export PF'!K196</f>
        <v>0</v>
      </c>
    </row>
    <row r="197" spans="1:5" x14ac:dyDescent="0.3">
      <c r="A197" s="5">
        <f>'LUSD-Export PF'!B197</f>
        <v>0</v>
      </c>
      <c r="B197" s="5">
        <f>'LUSD-Export PF'!A197</f>
        <v>0</v>
      </c>
      <c r="C197" s="74">
        <f>'LUSD-Export PF'!C197</f>
        <v>0</v>
      </c>
      <c r="D197" s="74">
        <f>'LUSD-Export PF'!J197</f>
        <v>0</v>
      </c>
      <c r="E197" s="74">
        <f>'LUSD-Export PF'!K197</f>
        <v>0</v>
      </c>
    </row>
    <row r="198" spans="1:5" x14ac:dyDescent="0.3">
      <c r="A198" s="5">
        <f>'LUSD-Export PF'!B198</f>
        <v>0</v>
      </c>
      <c r="B198" s="5">
        <f>'LUSD-Export PF'!A198</f>
        <v>0</v>
      </c>
      <c r="C198" s="74">
        <f>'LUSD-Export PF'!C198</f>
        <v>0</v>
      </c>
      <c r="D198" s="74">
        <f>'LUSD-Export PF'!J198</f>
        <v>0</v>
      </c>
      <c r="E198" s="74">
        <f>'LUSD-Export PF'!K198</f>
        <v>0</v>
      </c>
    </row>
    <row r="199" spans="1:5" x14ac:dyDescent="0.3">
      <c r="A199" s="5">
        <f>'LUSD-Export PF'!B199</f>
        <v>0</v>
      </c>
      <c r="B199" s="5">
        <f>'LUSD-Export PF'!A199</f>
        <v>0</v>
      </c>
      <c r="C199" s="74">
        <f>'LUSD-Export PF'!C199</f>
        <v>0</v>
      </c>
      <c r="D199" s="74">
        <f>'LUSD-Export PF'!J199</f>
        <v>0</v>
      </c>
      <c r="E199" s="74">
        <f>'LUSD-Export PF'!K199</f>
        <v>0</v>
      </c>
    </row>
    <row r="200" spans="1:5" x14ac:dyDescent="0.3">
      <c r="A200" s="5">
        <f>'LUSD-Export PF'!B200</f>
        <v>0</v>
      </c>
      <c r="B200" s="5">
        <f>'LUSD-Export PF'!A200</f>
        <v>0</v>
      </c>
      <c r="C200" s="74">
        <f>'LUSD-Export PF'!C200</f>
        <v>0</v>
      </c>
      <c r="D200" s="74">
        <f>'LUSD-Export PF'!J200</f>
        <v>0</v>
      </c>
      <c r="E200" s="74">
        <f>'LUSD-Export PF'!K200</f>
        <v>0</v>
      </c>
    </row>
  </sheetData>
  <pageMargins left="0.70866141732283472" right="0.70866141732283472" top="0.74803149606299213" bottom="0.55118110236220474" header="0.31496062992125984" footer="0.31496062992125984"/>
  <pageSetup paperSize="9" fitToHeight="0" orientation="portrait" r:id="rId1"/>
  <headerFooter>
    <oddHeader>&amp;C&amp;"-,Fett"&amp;16&amp;F - &amp;A</oddHeader>
    <oddFooter>&amp;LStand: &amp;D &amp;T&amp;CSeite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workbookViewId="0"/>
  </sheetViews>
  <sheetFormatPr baseColWidth="10" defaultRowHeight="14.4" x14ac:dyDescent="0.3"/>
  <cols>
    <col min="1" max="2" width="15.88671875" customWidth="1"/>
    <col min="3" max="5" width="8.77734375" style="10" customWidth="1"/>
    <col min="6" max="6" width="6.33203125" customWidth="1"/>
    <col min="7" max="7" width="10.44140625" customWidth="1"/>
  </cols>
  <sheetData>
    <row r="1" spans="1:13" s="3" customFormat="1" x14ac:dyDescent="0.3">
      <c r="A1" s="4" t="str">
        <f>'LUSD-Export PF'!B1</f>
        <v>Nachname</v>
      </c>
      <c r="B1" s="4" t="str">
        <f>'LUSD-Export PF'!A1</f>
        <v>Vorname</v>
      </c>
      <c r="C1" s="73" t="str">
        <f>'LUSD-Export PF'!C1</f>
        <v>Tutor</v>
      </c>
      <c r="D1" s="73" t="s">
        <v>44</v>
      </c>
      <c r="E1" s="73" t="s">
        <v>38</v>
      </c>
      <c r="F1" s="124"/>
      <c r="G1" s="125"/>
      <c r="H1" s="2"/>
      <c r="I1" s="2"/>
      <c r="J1" s="2"/>
      <c r="K1" s="2"/>
      <c r="L1" s="2"/>
      <c r="M1" s="2"/>
    </row>
    <row r="2" spans="1:13" x14ac:dyDescent="0.3">
      <c r="A2" s="5">
        <f>'LUSD-Export PF'!B2</f>
        <v>0</v>
      </c>
      <c r="B2" s="5">
        <f>'LUSD-Export PF'!A2</f>
        <v>0</v>
      </c>
      <c r="C2" s="74">
        <f>'LUSD-Export PF'!C2</f>
        <v>0</v>
      </c>
      <c r="D2" s="74">
        <f>'LUSD-Export PF'!M2</f>
        <v>0</v>
      </c>
      <c r="E2" s="74">
        <f>'LUSD-Export PF'!N2</f>
        <v>0</v>
      </c>
    </row>
    <row r="3" spans="1:13" x14ac:dyDescent="0.3">
      <c r="A3" s="5">
        <f>'LUSD-Export PF'!B3</f>
        <v>0</v>
      </c>
      <c r="B3" s="5">
        <f>'LUSD-Export PF'!A3</f>
        <v>0</v>
      </c>
      <c r="C3" s="74">
        <f>'LUSD-Export PF'!C3</f>
        <v>0</v>
      </c>
      <c r="D3" s="74">
        <f>'LUSD-Export PF'!M3</f>
        <v>0</v>
      </c>
      <c r="E3" s="74">
        <f>'LUSD-Export PF'!N3</f>
        <v>0</v>
      </c>
    </row>
    <row r="4" spans="1:13" x14ac:dyDescent="0.3">
      <c r="A4" s="5">
        <f>'LUSD-Export PF'!B4</f>
        <v>0</v>
      </c>
      <c r="B4" s="5">
        <f>'LUSD-Export PF'!A4</f>
        <v>0</v>
      </c>
      <c r="C4" s="74">
        <f>'LUSD-Export PF'!C4</f>
        <v>0</v>
      </c>
      <c r="D4" s="74">
        <f>'LUSD-Export PF'!M4</f>
        <v>0</v>
      </c>
      <c r="E4" s="74">
        <f>'LUSD-Export PF'!N4</f>
        <v>0</v>
      </c>
    </row>
    <row r="5" spans="1:13" x14ac:dyDescent="0.3">
      <c r="A5" s="5">
        <f>'LUSD-Export PF'!B5</f>
        <v>0</v>
      </c>
      <c r="B5" s="5">
        <f>'LUSD-Export PF'!A5</f>
        <v>0</v>
      </c>
      <c r="C5" s="74">
        <f>'LUSD-Export PF'!C5</f>
        <v>0</v>
      </c>
      <c r="D5" s="74">
        <f>'LUSD-Export PF'!M5</f>
        <v>0</v>
      </c>
      <c r="E5" s="74">
        <f>'LUSD-Export PF'!N5</f>
        <v>0</v>
      </c>
    </row>
    <row r="6" spans="1:13" x14ac:dyDescent="0.3">
      <c r="A6" s="5">
        <f>'LUSD-Export PF'!B6</f>
        <v>0</v>
      </c>
      <c r="B6" s="5">
        <f>'LUSD-Export PF'!A6</f>
        <v>0</v>
      </c>
      <c r="C6" s="74">
        <f>'LUSD-Export PF'!C6</f>
        <v>0</v>
      </c>
      <c r="D6" s="74">
        <f>'LUSD-Export PF'!M6</f>
        <v>0</v>
      </c>
      <c r="E6" s="74">
        <f>'LUSD-Export PF'!N6</f>
        <v>0</v>
      </c>
    </row>
    <row r="7" spans="1:13" x14ac:dyDescent="0.3">
      <c r="A7" s="5">
        <f>'LUSD-Export PF'!B7</f>
        <v>0</v>
      </c>
      <c r="B7" s="5">
        <f>'LUSD-Export PF'!A7</f>
        <v>0</v>
      </c>
      <c r="C7" s="74">
        <f>'LUSD-Export PF'!C7</f>
        <v>0</v>
      </c>
      <c r="D7" s="74">
        <f>'LUSD-Export PF'!M7</f>
        <v>0</v>
      </c>
      <c r="E7" s="74">
        <f>'LUSD-Export PF'!N7</f>
        <v>0</v>
      </c>
    </row>
    <row r="8" spans="1:13" x14ac:dyDescent="0.3">
      <c r="A8" s="5">
        <f>'LUSD-Export PF'!B8</f>
        <v>0</v>
      </c>
      <c r="B8" s="5">
        <f>'LUSD-Export PF'!A8</f>
        <v>0</v>
      </c>
      <c r="C8" s="74">
        <f>'LUSD-Export PF'!C8</f>
        <v>0</v>
      </c>
      <c r="D8" s="74">
        <f>'LUSD-Export PF'!M8</f>
        <v>0</v>
      </c>
      <c r="E8" s="74">
        <f>'LUSD-Export PF'!N8</f>
        <v>0</v>
      </c>
    </row>
    <row r="9" spans="1:13" x14ac:dyDescent="0.3">
      <c r="A9" s="5">
        <f>'LUSD-Export PF'!B9</f>
        <v>0</v>
      </c>
      <c r="B9" s="5">
        <f>'LUSD-Export PF'!A9</f>
        <v>0</v>
      </c>
      <c r="C9" s="74">
        <f>'LUSD-Export PF'!C9</f>
        <v>0</v>
      </c>
      <c r="D9" s="74">
        <f>'LUSD-Export PF'!M9</f>
        <v>0</v>
      </c>
      <c r="E9" s="74">
        <f>'LUSD-Export PF'!N9</f>
        <v>0</v>
      </c>
    </row>
    <row r="10" spans="1:13" x14ac:dyDescent="0.3">
      <c r="A10" s="5">
        <f>'LUSD-Export PF'!B10</f>
        <v>0</v>
      </c>
      <c r="B10" s="5">
        <f>'LUSD-Export PF'!A10</f>
        <v>0</v>
      </c>
      <c r="C10" s="74">
        <f>'LUSD-Export PF'!C10</f>
        <v>0</v>
      </c>
      <c r="D10" s="74">
        <f>'LUSD-Export PF'!M10</f>
        <v>0</v>
      </c>
      <c r="E10" s="74">
        <f>'LUSD-Export PF'!N10</f>
        <v>0</v>
      </c>
    </row>
    <row r="11" spans="1:13" x14ac:dyDescent="0.3">
      <c r="A11" s="5">
        <f>'LUSD-Export PF'!B11</f>
        <v>0</v>
      </c>
      <c r="B11" s="5">
        <f>'LUSD-Export PF'!A11</f>
        <v>0</v>
      </c>
      <c r="C11" s="74">
        <f>'LUSD-Export PF'!C11</f>
        <v>0</v>
      </c>
      <c r="D11" s="74">
        <f>'LUSD-Export PF'!M11</f>
        <v>0</v>
      </c>
      <c r="E11" s="74">
        <f>'LUSD-Export PF'!N11</f>
        <v>0</v>
      </c>
    </row>
    <row r="12" spans="1:13" x14ac:dyDescent="0.3">
      <c r="A12" s="5">
        <f>'LUSD-Export PF'!B12</f>
        <v>0</v>
      </c>
      <c r="B12" s="5">
        <f>'LUSD-Export PF'!A12</f>
        <v>0</v>
      </c>
      <c r="C12" s="74">
        <f>'LUSD-Export PF'!C12</f>
        <v>0</v>
      </c>
      <c r="D12" s="74">
        <f>'LUSD-Export PF'!M12</f>
        <v>0</v>
      </c>
      <c r="E12" s="74">
        <f>'LUSD-Export PF'!N12</f>
        <v>0</v>
      </c>
    </row>
    <row r="13" spans="1:13" x14ac:dyDescent="0.3">
      <c r="A13" s="5">
        <f>'LUSD-Export PF'!B13</f>
        <v>0</v>
      </c>
      <c r="B13" s="5">
        <f>'LUSD-Export PF'!A13</f>
        <v>0</v>
      </c>
      <c r="C13" s="74">
        <f>'LUSD-Export PF'!C13</f>
        <v>0</v>
      </c>
      <c r="D13" s="74">
        <f>'LUSD-Export PF'!M13</f>
        <v>0</v>
      </c>
      <c r="E13" s="74">
        <f>'LUSD-Export PF'!N13</f>
        <v>0</v>
      </c>
    </row>
    <row r="14" spans="1:13" x14ac:dyDescent="0.3">
      <c r="A14" s="5">
        <f>'LUSD-Export PF'!B14</f>
        <v>0</v>
      </c>
      <c r="B14" s="5">
        <f>'LUSD-Export PF'!A14</f>
        <v>0</v>
      </c>
      <c r="C14" s="74">
        <f>'LUSD-Export PF'!C14</f>
        <v>0</v>
      </c>
      <c r="D14" s="74">
        <f>'LUSD-Export PF'!M14</f>
        <v>0</v>
      </c>
      <c r="E14" s="74">
        <f>'LUSD-Export PF'!N14</f>
        <v>0</v>
      </c>
    </row>
    <row r="15" spans="1:13" x14ac:dyDescent="0.3">
      <c r="A15" s="5">
        <f>'LUSD-Export PF'!B15</f>
        <v>0</v>
      </c>
      <c r="B15" s="5">
        <f>'LUSD-Export PF'!A15</f>
        <v>0</v>
      </c>
      <c r="C15" s="74">
        <f>'LUSD-Export PF'!C15</f>
        <v>0</v>
      </c>
      <c r="D15" s="74">
        <f>'LUSD-Export PF'!M15</f>
        <v>0</v>
      </c>
      <c r="E15" s="74">
        <f>'LUSD-Export PF'!N15</f>
        <v>0</v>
      </c>
    </row>
    <row r="16" spans="1:13" x14ac:dyDescent="0.3">
      <c r="A16" s="5">
        <f>'LUSD-Export PF'!B16</f>
        <v>0</v>
      </c>
      <c r="B16" s="5">
        <f>'LUSD-Export PF'!A16</f>
        <v>0</v>
      </c>
      <c r="C16" s="74">
        <f>'LUSD-Export PF'!C16</f>
        <v>0</v>
      </c>
      <c r="D16" s="74">
        <f>'LUSD-Export PF'!M16</f>
        <v>0</v>
      </c>
      <c r="E16" s="74">
        <f>'LUSD-Export PF'!N16</f>
        <v>0</v>
      </c>
    </row>
    <row r="17" spans="1:13" x14ac:dyDescent="0.3">
      <c r="A17" s="5">
        <f>'LUSD-Export PF'!B17</f>
        <v>0</v>
      </c>
      <c r="B17" s="5">
        <f>'LUSD-Export PF'!A17</f>
        <v>0</v>
      </c>
      <c r="C17" s="74">
        <f>'LUSD-Export PF'!C17</f>
        <v>0</v>
      </c>
      <c r="D17" s="74">
        <f>'LUSD-Export PF'!M17</f>
        <v>0</v>
      </c>
      <c r="E17" s="74">
        <f>'LUSD-Export PF'!N17</f>
        <v>0</v>
      </c>
    </row>
    <row r="18" spans="1:13" x14ac:dyDescent="0.3">
      <c r="A18" s="5">
        <f>'LUSD-Export PF'!B18</f>
        <v>0</v>
      </c>
      <c r="B18" s="5">
        <f>'LUSD-Export PF'!A18</f>
        <v>0</v>
      </c>
      <c r="C18" s="74">
        <f>'LUSD-Export PF'!C18</f>
        <v>0</v>
      </c>
      <c r="D18" s="74">
        <f>'LUSD-Export PF'!M18</f>
        <v>0</v>
      </c>
      <c r="E18" s="74">
        <f>'LUSD-Export PF'!N18</f>
        <v>0</v>
      </c>
    </row>
    <row r="19" spans="1:13" x14ac:dyDescent="0.3">
      <c r="A19" s="5">
        <f>'LUSD-Export PF'!B19</f>
        <v>0</v>
      </c>
      <c r="B19" s="5">
        <f>'LUSD-Export PF'!A19</f>
        <v>0</v>
      </c>
      <c r="C19" s="74">
        <f>'LUSD-Export PF'!C19</f>
        <v>0</v>
      </c>
      <c r="D19" s="74">
        <f>'LUSD-Export PF'!M19</f>
        <v>0</v>
      </c>
      <c r="E19" s="74">
        <f>'LUSD-Export PF'!N19</f>
        <v>0</v>
      </c>
    </row>
    <row r="20" spans="1:13" x14ac:dyDescent="0.3">
      <c r="A20" s="5">
        <f>'LUSD-Export PF'!B20</f>
        <v>0</v>
      </c>
      <c r="B20" s="5">
        <f>'LUSD-Export PF'!A20</f>
        <v>0</v>
      </c>
      <c r="C20" s="74">
        <f>'LUSD-Export PF'!C20</f>
        <v>0</v>
      </c>
      <c r="D20" s="74">
        <f>'LUSD-Export PF'!M20</f>
        <v>0</v>
      </c>
      <c r="E20" s="74">
        <f>'LUSD-Export PF'!N20</f>
        <v>0</v>
      </c>
    </row>
    <row r="21" spans="1:13" x14ac:dyDescent="0.3">
      <c r="A21" s="5">
        <f>'LUSD-Export PF'!B21</f>
        <v>0</v>
      </c>
      <c r="B21" s="5">
        <f>'LUSD-Export PF'!A21</f>
        <v>0</v>
      </c>
      <c r="C21" s="74">
        <f>'LUSD-Export PF'!C21</f>
        <v>0</v>
      </c>
      <c r="D21" s="74">
        <f>'LUSD-Export PF'!M21</f>
        <v>0</v>
      </c>
      <c r="E21" s="74">
        <f>'LUSD-Export PF'!N21</f>
        <v>0</v>
      </c>
    </row>
    <row r="22" spans="1:13" x14ac:dyDescent="0.3">
      <c r="A22" s="5">
        <f>'LUSD-Export PF'!B22</f>
        <v>0</v>
      </c>
      <c r="B22" s="5">
        <f>'LUSD-Export PF'!A22</f>
        <v>0</v>
      </c>
      <c r="C22" s="74">
        <f>'LUSD-Export PF'!C22</f>
        <v>0</v>
      </c>
      <c r="D22" s="74">
        <f>'LUSD-Export PF'!M22</f>
        <v>0</v>
      </c>
      <c r="E22" s="74">
        <f>'LUSD-Export PF'!N22</f>
        <v>0</v>
      </c>
    </row>
    <row r="23" spans="1:13" x14ac:dyDescent="0.3">
      <c r="A23" s="5">
        <f>'LUSD-Export PF'!B23</f>
        <v>0</v>
      </c>
      <c r="B23" s="5">
        <f>'LUSD-Export PF'!A23</f>
        <v>0</v>
      </c>
      <c r="C23" s="74">
        <f>'LUSD-Export PF'!C23</f>
        <v>0</v>
      </c>
      <c r="D23" s="74">
        <f>'LUSD-Export PF'!M23</f>
        <v>0</v>
      </c>
      <c r="E23" s="74">
        <f>'LUSD-Export PF'!N23</f>
        <v>0</v>
      </c>
    </row>
    <row r="24" spans="1:13" x14ac:dyDescent="0.3">
      <c r="A24" s="5">
        <f>'LUSD-Export PF'!B24</f>
        <v>0</v>
      </c>
      <c r="B24" s="5">
        <f>'LUSD-Export PF'!A24</f>
        <v>0</v>
      </c>
      <c r="C24" s="74">
        <f>'LUSD-Export PF'!C24</f>
        <v>0</v>
      </c>
      <c r="D24" s="74">
        <f>'LUSD-Export PF'!M24</f>
        <v>0</v>
      </c>
      <c r="E24" s="74">
        <f>'LUSD-Export PF'!N24</f>
        <v>0</v>
      </c>
      <c r="H24" s="1"/>
      <c r="I24" s="1"/>
      <c r="J24" s="1"/>
      <c r="K24" s="1"/>
      <c r="L24" s="1"/>
      <c r="M24" s="1"/>
    </row>
    <row r="25" spans="1:13" x14ac:dyDescent="0.3">
      <c r="A25" s="5">
        <f>'LUSD-Export PF'!B25</f>
        <v>0</v>
      </c>
      <c r="B25" s="5">
        <f>'LUSD-Export PF'!A25</f>
        <v>0</v>
      </c>
      <c r="C25" s="74">
        <f>'LUSD-Export PF'!C25</f>
        <v>0</v>
      </c>
      <c r="D25" s="74">
        <f>'LUSD-Export PF'!M25</f>
        <v>0</v>
      </c>
      <c r="E25" s="74">
        <f>'LUSD-Export PF'!N25</f>
        <v>0</v>
      </c>
    </row>
    <row r="26" spans="1:13" x14ac:dyDescent="0.3">
      <c r="A26" s="5">
        <f>'LUSD-Export PF'!B26</f>
        <v>0</v>
      </c>
      <c r="B26" s="5">
        <f>'LUSD-Export PF'!A26</f>
        <v>0</v>
      </c>
      <c r="C26" s="74">
        <f>'LUSD-Export PF'!C26</f>
        <v>0</v>
      </c>
      <c r="D26" s="74">
        <f>'LUSD-Export PF'!M26</f>
        <v>0</v>
      </c>
      <c r="E26" s="74">
        <f>'LUSD-Export PF'!N26</f>
        <v>0</v>
      </c>
    </row>
    <row r="27" spans="1:13" x14ac:dyDescent="0.3">
      <c r="A27" s="5">
        <f>'LUSD-Export PF'!B27</f>
        <v>0</v>
      </c>
      <c r="B27" s="5">
        <f>'LUSD-Export PF'!A27</f>
        <v>0</v>
      </c>
      <c r="C27" s="74">
        <f>'LUSD-Export PF'!C27</f>
        <v>0</v>
      </c>
      <c r="D27" s="74">
        <f>'LUSD-Export PF'!M27</f>
        <v>0</v>
      </c>
      <c r="E27" s="74">
        <f>'LUSD-Export PF'!N27</f>
        <v>0</v>
      </c>
    </row>
    <row r="28" spans="1:13" x14ac:dyDescent="0.3">
      <c r="A28" s="5">
        <f>'LUSD-Export PF'!B28</f>
        <v>0</v>
      </c>
      <c r="B28" s="5">
        <f>'LUSD-Export PF'!A28</f>
        <v>0</v>
      </c>
      <c r="C28" s="74">
        <f>'LUSD-Export PF'!C28</f>
        <v>0</v>
      </c>
      <c r="D28" s="74">
        <f>'LUSD-Export PF'!M28</f>
        <v>0</v>
      </c>
      <c r="E28" s="74">
        <f>'LUSD-Export PF'!N28</f>
        <v>0</v>
      </c>
    </row>
    <row r="29" spans="1:13" x14ac:dyDescent="0.3">
      <c r="A29" s="5">
        <f>'LUSD-Export PF'!B29</f>
        <v>0</v>
      </c>
      <c r="B29" s="5">
        <f>'LUSD-Export PF'!A29</f>
        <v>0</v>
      </c>
      <c r="C29" s="74">
        <f>'LUSD-Export PF'!C29</f>
        <v>0</v>
      </c>
      <c r="D29" s="74">
        <f>'LUSD-Export PF'!M29</f>
        <v>0</v>
      </c>
      <c r="E29" s="74">
        <f>'LUSD-Export PF'!N29</f>
        <v>0</v>
      </c>
    </row>
    <row r="30" spans="1:13" x14ac:dyDescent="0.3">
      <c r="A30" s="5">
        <f>'LUSD-Export PF'!B30</f>
        <v>0</v>
      </c>
      <c r="B30" s="5">
        <f>'LUSD-Export PF'!A30</f>
        <v>0</v>
      </c>
      <c r="C30" s="74">
        <f>'LUSD-Export PF'!C30</f>
        <v>0</v>
      </c>
      <c r="D30" s="74">
        <f>'LUSD-Export PF'!M30</f>
        <v>0</v>
      </c>
      <c r="E30" s="74">
        <f>'LUSD-Export PF'!N30</f>
        <v>0</v>
      </c>
    </row>
    <row r="31" spans="1:13" x14ac:dyDescent="0.3">
      <c r="A31" s="5">
        <f>'LUSD-Export PF'!B31</f>
        <v>0</v>
      </c>
      <c r="B31" s="5">
        <f>'LUSD-Export PF'!A31</f>
        <v>0</v>
      </c>
      <c r="C31" s="74">
        <f>'LUSD-Export PF'!C31</f>
        <v>0</v>
      </c>
      <c r="D31" s="74">
        <f>'LUSD-Export PF'!M31</f>
        <v>0</v>
      </c>
      <c r="E31" s="74">
        <f>'LUSD-Export PF'!N31</f>
        <v>0</v>
      </c>
    </row>
    <row r="32" spans="1:13" x14ac:dyDescent="0.3">
      <c r="A32" s="5">
        <f>'LUSD-Export PF'!B32</f>
        <v>0</v>
      </c>
      <c r="B32" s="5">
        <f>'LUSD-Export PF'!A32</f>
        <v>0</v>
      </c>
      <c r="C32" s="74">
        <f>'LUSD-Export PF'!C32</f>
        <v>0</v>
      </c>
      <c r="D32" s="74">
        <f>'LUSD-Export PF'!M32</f>
        <v>0</v>
      </c>
      <c r="E32" s="74">
        <f>'LUSD-Export PF'!N32</f>
        <v>0</v>
      </c>
    </row>
    <row r="33" spans="1:13" x14ac:dyDescent="0.3">
      <c r="A33" s="5">
        <f>'LUSD-Export PF'!B33</f>
        <v>0</v>
      </c>
      <c r="B33" s="5">
        <f>'LUSD-Export PF'!A33</f>
        <v>0</v>
      </c>
      <c r="C33" s="74">
        <f>'LUSD-Export PF'!C33</f>
        <v>0</v>
      </c>
      <c r="D33" s="74">
        <f>'LUSD-Export PF'!M33</f>
        <v>0</v>
      </c>
      <c r="E33" s="74">
        <f>'LUSD-Export PF'!N33</f>
        <v>0</v>
      </c>
    </row>
    <row r="34" spans="1:13" x14ac:dyDescent="0.3">
      <c r="A34" s="5">
        <f>'LUSD-Export PF'!B34</f>
        <v>0</v>
      </c>
      <c r="B34" s="5">
        <f>'LUSD-Export PF'!A34</f>
        <v>0</v>
      </c>
      <c r="C34" s="74">
        <f>'LUSD-Export PF'!C34</f>
        <v>0</v>
      </c>
      <c r="D34" s="74">
        <f>'LUSD-Export PF'!M34</f>
        <v>0</v>
      </c>
      <c r="E34" s="74">
        <f>'LUSD-Export PF'!N34</f>
        <v>0</v>
      </c>
    </row>
    <row r="35" spans="1:13" x14ac:dyDescent="0.3">
      <c r="A35" s="5">
        <f>'LUSD-Export PF'!B35</f>
        <v>0</v>
      </c>
      <c r="B35" s="5">
        <f>'LUSD-Export PF'!A35</f>
        <v>0</v>
      </c>
      <c r="C35" s="74">
        <f>'LUSD-Export PF'!C35</f>
        <v>0</v>
      </c>
      <c r="D35" s="74">
        <f>'LUSD-Export PF'!M35</f>
        <v>0</v>
      </c>
      <c r="E35" s="74">
        <f>'LUSD-Export PF'!N35</f>
        <v>0</v>
      </c>
      <c r="H35" s="1"/>
      <c r="I35" s="1"/>
      <c r="J35" s="1"/>
      <c r="K35" s="1"/>
      <c r="L35" s="1"/>
      <c r="M35" s="1"/>
    </row>
    <row r="36" spans="1:13" x14ac:dyDescent="0.3">
      <c r="A36" s="5">
        <f>'LUSD-Export PF'!B36</f>
        <v>0</v>
      </c>
      <c r="B36" s="5">
        <f>'LUSD-Export PF'!A36</f>
        <v>0</v>
      </c>
      <c r="C36" s="74">
        <f>'LUSD-Export PF'!C36</f>
        <v>0</v>
      </c>
      <c r="D36" s="74">
        <f>'LUSD-Export PF'!M36</f>
        <v>0</v>
      </c>
      <c r="E36" s="74">
        <f>'LUSD-Export PF'!N36</f>
        <v>0</v>
      </c>
    </row>
    <row r="37" spans="1:13" x14ac:dyDescent="0.3">
      <c r="A37" s="5">
        <f>'LUSD-Export PF'!B37</f>
        <v>0</v>
      </c>
      <c r="B37" s="5">
        <f>'LUSD-Export PF'!A37</f>
        <v>0</v>
      </c>
      <c r="C37" s="74">
        <f>'LUSD-Export PF'!C37</f>
        <v>0</v>
      </c>
      <c r="D37" s="74">
        <f>'LUSD-Export PF'!M37</f>
        <v>0</v>
      </c>
      <c r="E37" s="74">
        <f>'LUSD-Export PF'!N37</f>
        <v>0</v>
      </c>
      <c r="H37" s="1"/>
      <c r="I37" s="1"/>
      <c r="J37" s="1"/>
      <c r="K37" s="1"/>
      <c r="L37" s="1"/>
      <c r="M37" s="1"/>
    </row>
    <row r="38" spans="1:13" x14ac:dyDescent="0.3">
      <c r="A38" s="5">
        <f>'LUSD-Export PF'!B38</f>
        <v>0</v>
      </c>
      <c r="B38" s="5">
        <f>'LUSD-Export PF'!A38</f>
        <v>0</v>
      </c>
      <c r="C38" s="74">
        <f>'LUSD-Export PF'!C38</f>
        <v>0</v>
      </c>
      <c r="D38" s="74">
        <f>'LUSD-Export PF'!M38</f>
        <v>0</v>
      </c>
      <c r="E38" s="74">
        <f>'LUSD-Export PF'!N38</f>
        <v>0</v>
      </c>
      <c r="H38" s="1"/>
      <c r="I38" s="1"/>
      <c r="J38" s="1"/>
      <c r="K38" s="1"/>
      <c r="L38" s="1"/>
      <c r="M38" s="1"/>
    </row>
    <row r="39" spans="1:13" x14ac:dyDescent="0.3">
      <c r="A39" s="5">
        <f>'LUSD-Export PF'!B39</f>
        <v>0</v>
      </c>
      <c r="B39" s="5">
        <f>'LUSD-Export PF'!A39</f>
        <v>0</v>
      </c>
      <c r="C39" s="74">
        <f>'LUSD-Export PF'!C39</f>
        <v>0</v>
      </c>
      <c r="D39" s="74">
        <f>'LUSD-Export PF'!M39</f>
        <v>0</v>
      </c>
      <c r="E39" s="74">
        <f>'LUSD-Export PF'!N39</f>
        <v>0</v>
      </c>
    </row>
    <row r="40" spans="1:13" x14ac:dyDescent="0.3">
      <c r="A40" s="5">
        <f>'LUSD-Export PF'!B40</f>
        <v>0</v>
      </c>
      <c r="B40" s="5">
        <f>'LUSD-Export PF'!A40</f>
        <v>0</v>
      </c>
      <c r="C40" s="74">
        <f>'LUSD-Export PF'!C40</f>
        <v>0</v>
      </c>
      <c r="D40" s="74">
        <f>'LUSD-Export PF'!M40</f>
        <v>0</v>
      </c>
      <c r="E40" s="74">
        <f>'LUSD-Export PF'!N40</f>
        <v>0</v>
      </c>
    </row>
    <row r="41" spans="1:13" x14ac:dyDescent="0.3">
      <c r="A41" s="5">
        <f>'LUSD-Export PF'!B41</f>
        <v>0</v>
      </c>
      <c r="B41" s="5">
        <f>'LUSD-Export PF'!A41</f>
        <v>0</v>
      </c>
      <c r="C41" s="74">
        <f>'LUSD-Export PF'!C41</f>
        <v>0</v>
      </c>
      <c r="D41" s="74">
        <f>'LUSD-Export PF'!M41</f>
        <v>0</v>
      </c>
      <c r="E41" s="74">
        <f>'LUSD-Export PF'!N41</f>
        <v>0</v>
      </c>
    </row>
    <row r="42" spans="1:13" x14ac:dyDescent="0.3">
      <c r="A42" s="5">
        <f>'LUSD-Export PF'!B42</f>
        <v>0</v>
      </c>
      <c r="B42" s="5">
        <f>'LUSD-Export PF'!A42</f>
        <v>0</v>
      </c>
      <c r="C42" s="74">
        <f>'LUSD-Export PF'!C42</f>
        <v>0</v>
      </c>
      <c r="D42" s="74">
        <f>'LUSD-Export PF'!M42</f>
        <v>0</v>
      </c>
      <c r="E42" s="74">
        <f>'LUSD-Export PF'!N42</f>
        <v>0</v>
      </c>
    </row>
    <row r="43" spans="1:13" x14ac:dyDescent="0.3">
      <c r="A43" s="5">
        <f>'LUSD-Export PF'!B43</f>
        <v>0</v>
      </c>
      <c r="B43" s="5">
        <f>'LUSD-Export PF'!A43</f>
        <v>0</v>
      </c>
      <c r="C43" s="74">
        <f>'LUSD-Export PF'!C43</f>
        <v>0</v>
      </c>
      <c r="D43" s="74">
        <f>'LUSD-Export PF'!M43</f>
        <v>0</v>
      </c>
      <c r="E43" s="74">
        <f>'LUSD-Export PF'!N43</f>
        <v>0</v>
      </c>
    </row>
    <row r="44" spans="1:13" x14ac:dyDescent="0.3">
      <c r="A44" s="5">
        <f>'LUSD-Export PF'!B44</f>
        <v>0</v>
      </c>
      <c r="B44" s="5">
        <f>'LUSD-Export PF'!A44</f>
        <v>0</v>
      </c>
      <c r="C44" s="74">
        <f>'LUSD-Export PF'!C44</f>
        <v>0</v>
      </c>
      <c r="D44" s="74">
        <f>'LUSD-Export PF'!M44</f>
        <v>0</v>
      </c>
      <c r="E44" s="74">
        <f>'LUSD-Export PF'!N44</f>
        <v>0</v>
      </c>
    </row>
    <row r="45" spans="1:13" x14ac:dyDescent="0.3">
      <c r="A45" s="5">
        <f>'LUSD-Export PF'!B45</f>
        <v>0</v>
      </c>
      <c r="B45" s="5">
        <f>'LUSD-Export PF'!A45</f>
        <v>0</v>
      </c>
      <c r="C45" s="74">
        <f>'LUSD-Export PF'!C45</f>
        <v>0</v>
      </c>
      <c r="D45" s="74">
        <f>'LUSD-Export PF'!M45</f>
        <v>0</v>
      </c>
      <c r="E45" s="74">
        <f>'LUSD-Export PF'!N45</f>
        <v>0</v>
      </c>
    </row>
    <row r="46" spans="1:13" x14ac:dyDescent="0.3">
      <c r="A46" s="5">
        <f>'LUSD-Export PF'!B46</f>
        <v>0</v>
      </c>
      <c r="B46" s="5">
        <f>'LUSD-Export PF'!A46</f>
        <v>0</v>
      </c>
      <c r="C46" s="74">
        <f>'LUSD-Export PF'!C46</f>
        <v>0</v>
      </c>
      <c r="D46" s="74">
        <f>'LUSD-Export PF'!M46</f>
        <v>0</v>
      </c>
      <c r="E46" s="74">
        <f>'LUSD-Export PF'!N46</f>
        <v>0</v>
      </c>
    </row>
    <row r="47" spans="1:13" x14ac:dyDescent="0.3">
      <c r="A47" s="5">
        <f>'LUSD-Export PF'!B47</f>
        <v>0</v>
      </c>
      <c r="B47" s="5">
        <f>'LUSD-Export PF'!A47</f>
        <v>0</v>
      </c>
      <c r="C47" s="74">
        <f>'LUSD-Export PF'!C47</f>
        <v>0</v>
      </c>
      <c r="D47" s="74">
        <f>'LUSD-Export PF'!M47</f>
        <v>0</v>
      </c>
      <c r="E47" s="74">
        <f>'LUSD-Export PF'!N47</f>
        <v>0</v>
      </c>
    </row>
    <row r="48" spans="1:13" x14ac:dyDescent="0.3">
      <c r="A48" s="5">
        <f>'LUSD-Export PF'!B48</f>
        <v>0</v>
      </c>
      <c r="B48" s="5">
        <f>'LUSD-Export PF'!A48</f>
        <v>0</v>
      </c>
      <c r="C48" s="74">
        <f>'LUSD-Export PF'!C48</f>
        <v>0</v>
      </c>
      <c r="D48" s="74">
        <f>'LUSD-Export PF'!M48</f>
        <v>0</v>
      </c>
      <c r="E48" s="74">
        <f>'LUSD-Export PF'!N48</f>
        <v>0</v>
      </c>
    </row>
    <row r="49" spans="1:5" x14ac:dyDescent="0.3">
      <c r="A49" s="5">
        <f>'LUSD-Export PF'!B49</f>
        <v>0</v>
      </c>
      <c r="B49" s="5">
        <f>'LUSD-Export PF'!A49</f>
        <v>0</v>
      </c>
      <c r="C49" s="74">
        <f>'LUSD-Export PF'!C49</f>
        <v>0</v>
      </c>
      <c r="D49" s="74">
        <f>'LUSD-Export PF'!M49</f>
        <v>0</v>
      </c>
      <c r="E49" s="74">
        <f>'LUSD-Export PF'!N49</f>
        <v>0</v>
      </c>
    </row>
    <row r="50" spans="1:5" x14ac:dyDescent="0.3">
      <c r="A50" s="5">
        <f>'LUSD-Export PF'!B50</f>
        <v>0</v>
      </c>
      <c r="B50" s="5">
        <f>'LUSD-Export PF'!A50</f>
        <v>0</v>
      </c>
      <c r="C50" s="74">
        <f>'LUSD-Export PF'!C50</f>
        <v>0</v>
      </c>
      <c r="D50" s="74">
        <f>'LUSD-Export PF'!M50</f>
        <v>0</v>
      </c>
      <c r="E50" s="74">
        <f>'LUSD-Export PF'!N50</f>
        <v>0</v>
      </c>
    </row>
    <row r="51" spans="1:5" x14ac:dyDescent="0.3">
      <c r="A51" s="5">
        <f>'LUSD-Export PF'!B51</f>
        <v>0</v>
      </c>
      <c r="B51" s="5">
        <f>'LUSD-Export PF'!A51</f>
        <v>0</v>
      </c>
      <c r="C51" s="74">
        <f>'LUSD-Export PF'!C51</f>
        <v>0</v>
      </c>
      <c r="D51" s="74">
        <f>'LUSD-Export PF'!M51</f>
        <v>0</v>
      </c>
      <c r="E51" s="74">
        <f>'LUSD-Export PF'!N51</f>
        <v>0</v>
      </c>
    </row>
    <row r="52" spans="1:5" x14ac:dyDescent="0.3">
      <c r="A52" s="5">
        <f>'LUSD-Export PF'!B52</f>
        <v>0</v>
      </c>
      <c r="B52" s="5">
        <f>'LUSD-Export PF'!A52</f>
        <v>0</v>
      </c>
      <c r="C52" s="74">
        <f>'LUSD-Export PF'!C52</f>
        <v>0</v>
      </c>
      <c r="D52" s="74">
        <f>'LUSD-Export PF'!M52</f>
        <v>0</v>
      </c>
      <c r="E52" s="74">
        <f>'LUSD-Export PF'!N52</f>
        <v>0</v>
      </c>
    </row>
    <row r="53" spans="1:5" x14ac:dyDescent="0.3">
      <c r="A53" s="5">
        <f>'LUSD-Export PF'!B53</f>
        <v>0</v>
      </c>
      <c r="B53" s="5">
        <f>'LUSD-Export PF'!A53</f>
        <v>0</v>
      </c>
      <c r="C53" s="74">
        <f>'LUSD-Export PF'!C53</f>
        <v>0</v>
      </c>
      <c r="D53" s="74">
        <f>'LUSD-Export PF'!M53</f>
        <v>0</v>
      </c>
      <c r="E53" s="74">
        <f>'LUSD-Export PF'!N53</f>
        <v>0</v>
      </c>
    </row>
    <row r="54" spans="1:5" x14ac:dyDescent="0.3">
      <c r="A54" s="5">
        <f>'LUSD-Export PF'!B54</f>
        <v>0</v>
      </c>
      <c r="B54" s="5">
        <f>'LUSD-Export PF'!A54</f>
        <v>0</v>
      </c>
      <c r="C54" s="74">
        <f>'LUSD-Export PF'!C54</f>
        <v>0</v>
      </c>
      <c r="D54" s="74">
        <f>'LUSD-Export PF'!M54</f>
        <v>0</v>
      </c>
      <c r="E54" s="74">
        <f>'LUSD-Export PF'!N54</f>
        <v>0</v>
      </c>
    </row>
    <row r="55" spans="1:5" x14ac:dyDescent="0.3">
      <c r="A55" s="5">
        <f>'LUSD-Export PF'!B55</f>
        <v>0</v>
      </c>
      <c r="B55" s="5">
        <f>'LUSD-Export PF'!A55</f>
        <v>0</v>
      </c>
      <c r="C55" s="74">
        <f>'LUSD-Export PF'!C55</f>
        <v>0</v>
      </c>
      <c r="D55" s="74">
        <f>'LUSD-Export PF'!M55</f>
        <v>0</v>
      </c>
      <c r="E55" s="74">
        <f>'LUSD-Export PF'!N55</f>
        <v>0</v>
      </c>
    </row>
    <row r="56" spans="1:5" x14ac:dyDescent="0.3">
      <c r="A56" s="5">
        <f>'LUSD-Export PF'!B56</f>
        <v>0</v>
      </c>
      <c r="B56" s="5">
        <f>'LUSD-Export PF'!A56</f>
        <v>0</v>
      </c>
      <c r="C56" s="74">
        <f>'LUSD-Export PF'!C56</f>
        <v>0</v>
      </c>
      <c r="D56" s="74">
        <f>'LUSD-Export PF'!M56</f>
        <v>0</v>
      </c>
      <c r="E56" s="74">
        <f>'LUSD-Export PF'!N56</f>
        <v>0</v>
      </c>
    </row>
    <row r="57" spans="1:5" x14ac:dyDescent="0.3">
      <c r="A57" s="5">
        <f>'LUSD-Export PF'!B57</f>
        <v>0</v>
      </c>
      <c r="B57" s="5">
        <f>'LUSD-Export PF'!A57</f>
        <v>0</v>
      </c>
      <c r="C57" s="74">
        <f>'LUSD-Export PF'!C57</f>
        <v>0</v>
      </c>
      <c r="D57" s="74">
        <f>'LUSD-Export PF'!M57</f>
        <v>0</v>
      </c>
      <c r="E57" s="74">
        <f>'LUSD-Export PF'!N57</f>
        <v>0</v>
      </c>
    </row>
    <row r="58" spans="1:5" x14ac:dyDescent="0.3">
      <c r="A58" s="5">
        <f>'LUSD-Export PF'!B58</f>
        <v>0</v>
      </c>
      <c r="B58" s="5">
        <f>'LUSD-Export PF'!A58</f>
        <v>0</v>
      </c>
      <c r="C58" s="74">
        <f>'LUSD-Export PF'!C58</f>
        <v>0</v>
      </c>
      <c r="D58" s="74">
        <f>'LUSD-Export PF'!M58</f>
        <v>0</v>
      </c>
      <c r="E58" s="74">
        <f>'LUSD-Export PF'!N58</f>
        <v>0</v>
      </c>
    </row>
    <row r="59" spans="1:5" x14ac:dyDescent="0.3">
      <c r="A59" s="5">
        <f>'LUSD-Export PF'!B59</f>
        <v>0</v>
      </c>
      <c r="B59" s="5">
        <f>'LUSD-Export PF'!A59</f>
        <v>0</v>
      </c>
      <c r="C59" s="74">
        <f>'LUSD-Export PF'!C59</f>
        <v>0</v>
      </c>
      <c r="D59" s="74">
        <f>'LUSD-Export PF'!M59</f>
        <v>0</v>
      </c>
      <c r="E59" s="74">
        <f>'LUSD-Export PF'!N59</f>
        <v>0</v>
      </c>
    </row>
    <row r="60" spans="1:5" x14ac:dyDescent="0.3">
      <c r="A60" s="5">
        <f>'LUSD-Export PF'!B60</f>
        <v>0</v>
      </c>
      <c r="B60" s="5">
        <f>'LUSD-Export PF'!A60</f>
        <v>0</v>
      </c>
      <c r="C60" s="74">
        <f>'LUSD-Export PF'!C60</f>
        <v>0</v>
      </c>
      <c r="D60" s="74">
        <f>'LUSD-Export PF'!M60</f>
        <v>0</v>
      </c>
      <c r="E60" s="74">
        <f>'LUSD-Export PF'!N60</f>
        <v>0</v>
      </c>
    </row>
    <row r="61" spans="1:5" x14ac:dyDescent="0.3">
      <c r="A61" s="5">
        <f>'LUSD-Export PF'!B61</f>
        <v>0</v>
      </c>
      <c r="B61" s="5">
        <f>'LUSD-Export PF'!A61</f>
        <v>0</v>
      </c>
      <c r="C61" s="74">
        <f>'LUSD-Export PF'!C61</f>
        <v>0</v>
      </c>
      <c r="D61" s="74">
        <f>'LUSD-Export PF'!M61</f>
        <v>0</v>
      </c>
      <c r="E61" s="74">
        <f>'LUSD-Export PF'!N61</f>
        <v>0</v>
      </c>
    </row>
    <row r="62" spans="1:5" x14ac:dyDescent="0.3">
      <c r="A62" s="5">
        <f>'LUSD-Export PF'!B62</f>
        <v>0</v>
      </c>
      <c r="B62" s="5">
        <f>'LUSD-Export PF'!A62</f>
        <v>0</v>
      </c>
      <c r="C62" s="74">
        <f>'LUSD-Export PF'!C62</f>
        <v>0</v>
      </c>
      <c r="D62" s="74">
        <f>'LUSD-Export PF'!M62</f>
        <v>0</v>
      </c>
      <c r="E62" s="74">
        <f>'LUSD-Export PF'!N62</f>
        <v>0</v>
      </c>
    </row>
    <row r="63" spans="1:5" x14ac:dyDescent="0.3">
      <c r="A63" s="5">
        <f>'LUSD-Export PF'!B63</f>
        <v>0</v>
      </c>
      <c r="B63" s="5">
        <f>'LUSD-Export PF'!A63</f>
        <v>0</v>
      </c>
      <c r="C63" s="74">
        <f>'LUSD-Export PF'!C63</f>
        <v>0</v>
      </c>
      <c r="D63" s="74">
        <f>'LUSD-Export PF'!M63</f>
        <v>0</v>
      </c>
      <c r="E63" s="74">
        <f>'LUSD-Export PF'!N63</f>
        <v>0</v>
      </c>
    </row>
    <row r="64" spans="1:5" x14ac:dyDescent="0.3">
      <c r="A64" s="5">
        <f>'LUSD-Export PF'!B64</f>
        <v>0</v>
      </c>
      <c r="B64" s="5">
        <f>'LUSD-Export PF'!A64</f>
        <v>0</v>
      </c>
      <c r="C64" s="74">
        <f>'LUSD-Export PF'!C64</f>
        <v>0</v>
      </c>
      <c r="D64" s="74">
        <f>'LUSD-Export PF'!M64</f>
        <v>0</v>
      </c>
      <c r="E64" s="74">
        <f>'LUSD-Export PF'!N64</f>
        <v>0</v>
      </c>
    </row>
    <row r="65" spans="1:13" x14ac:dyDescent="0.3">
      <c r="A65" s="5">
        <f>'LUSD-Export PF'!B65</f>
        <v>0</v>
      </c>
      <c r="B65" s="5">
        <f>'LUSD-Export PF'!A65</f>
        <v>0</v>
      </c>
      <c r="C65" s="74">
        <f>'LUSD-Export PF'!C65</f>
        <v>0</v>
      </c>
      <c r="D65" s="74">
        <f>'LUSD-Export PF'!M65</f>
        <v>0</v>
      </c>
      <c r="E65" s="74">
        <f>'LUSD-Export PF'!N65</f>
        <v>0</v>
      </c>
      <c r="H65" s="1"/>
      <c r="I65" s="1"/>
      <c r="J65" s="1"/>
      <c r="K65" s="1"/>
      <c r="L65" s="1"/>
      <c r="M65" s="1"/>
    </row>
    <row r="66" spans="1:13" x14ac:dyDescent="0.3">
      <c r="A66" s="5">
        <f>'LUSD-Export PF'!B66</f>
        <v>0</v>
      </c>
      <c r="B66" s="5">
        <f>'LUSD-Export PF'!A66</f>
        <v>0</v>
      </c>
      <c r="C66" s="74">
        <f>'LUSD-Export PF'!C66</f>
        <v>0</v>
      </c>
      <c r="D66" s="74">
        <f>'LUSD-Export PF'!M66</f>
        <v>0</v>
      </c>
      <c r="E66" s="74">
        <f>'LUSD-Export PF'!N66</f>
        <v>0</v>
      </c>
      <c r="H66" s="1"/>
      <c r="I66" s="1"/>
      <c r="J66" s="1"/>
      <c r="K66" s="1"/>
      <c r="L66" s="1"/>
      <c r="M66" s="1"/>
    </row>
    <row r="67" spans="1:13" x14ac:dyDescent="0.3">
      <c r="A67" s="5">
        <f>'LUSD-Export PF'!B67</f>
        <v>0</v>
      </c>
      <c r="B67" s="5">
        <f>'LUSD-Export PF'!A67</f>
        <v>0</v>
      </c>
      <c r="C67" s="74">
        <f>'LUSD-Export PF'!C67</f>
        <v>0</v>
      </c>
      <c r="D67" s="74">
        <f>'LUSD-Export PF'!M67</f>
        <v>0</v>
      </c>
      <c r="E67" s="74">
        <f>'LUSD-Export PF'!N67</f>
        <v>0</v>
      </c>
    </row>
    <row r="68" spans="1:13" x14ac:dyDescent="0.3">
      <c r="A68" s="5">
        <f>'LUSD-Export PF'!B68</f>
        <v>0</v>
      </c>
      <c r="B68" s="5">
        <f>'LUSD-Export PF'!A68</f>
        <v>0</v>
      </c>
      <c r="C68" s="74">
        <f>'LUSD-Export PF'!C68</f>
        <v>0</v>
      </c>
      <c r="D68" s="74">
        <f>'LUSD-Export PF'!M68</f>
        <v>0</v>
      </c>
      <c r="E68" s="74">
        <f>'LUSD-Export PF'!N68</f>
        <v>0</v>
      </c>
    </row>
    <row r="69" spans="1:13" x14ac:dyDescent="0.3">
      <c r="A69" s="5">
        <f>'LUSD-Export PF'!B69</f>
        <v>0</v>
      </c>
      <c r="B69" s="5">
        <f>'LUSD-Export PF'!A69</f>
        <v>0</v>
      </c>
      <c r="C69" s="74">
        <f>'LUSD-Export PF'!C69</f>
        <v>0</v>
      </c>
      <c r="D69" s="74">
        <f>'LUSD-Export PF'!M69</f>
        <v>0</v>
      </c>
      <c r="E69" s="74">
        <f>'LUSD-Export PF'!N69</f>
        <v>0</v>
      </c>
    </row>
    <row r="70" spans="1:13" x14ac:dyDescent="0.3">
      <c r="A70" s="5">
        <f>'LUSD-Export PF'!B70</f>
        <v>0</v>
      </c>
      <c r="B70" s="5">
        <f>'LUSD-Export PF'!A70</f>
        <v>0</v>
      </c>
      <c r="C70" s="74">
        <f>'LUSD-Export PF'!C70</f>
        <v>0</v>
      </c>
      <c r="D70" s="74">
        <f>'LUSD-Export PF'!M70</f>
        <v>0</v>
      </c>
      <c r="E70" s="74">
        <f>'LUSD-Export PF'!N70</f>
        <v>0</v>
      </c>
    </row>
    <row r="71" spans="1:13" x14ac:dyDescent="0.3">
      <c r="A71" s="5">
        <f>'LUSD-Export PF'!B71</f>
        <v>0</v>
      </c>
      <c r="B71" s="5">
        <f>'LUSD-Export PF'!A71</f>
        <v>0</v>
      </c>
      <c r="C71" s="74">
        <f>'LUSD-Export PF'!C71</f>
        <v>0</v>
      </c>
      <c r="D71" s="74">
        <f>'LUSD-Export PF'!M71</f>
        <v>0</v>
      </c>
      <c r="E71" s="74">
        <f>'LUSD-Export PF'!N71</f>
        <v>0</v>
      </c>
    </row>
    <row r="72" spans="1:13" x14ac:dyDescent="0.3">
      <c r="A72" s="5">
        <f>'LUSD-Export PF'!B72</f>
        <v>0</v>
      </c>
      <c r="B72" s="5">
        <f>'LUSD-Export PF'!A72</f>
        <v>0</v>
      </c>
      <c r="C72" s="74">
        <f>'LUSD-Export PF'!C72</f>
        <v>0</v>
      </c>
      <c r="D72" s="74">
        <f>'LUSD-Export PF'!M72</f>
        <v>0</v>
      </c>
      <c r="E72" s="74">
        <f>'LUSD-Export PF'!N72</f>
        <v>0</v>
      </c>
    </row>
    <row r="73" spans="1:13" x14ac:dyDescent="0.3">
      <c r="A73" s="5">
        <f>'LUSD-Export PF'!B73</f>
        <v>0</v>
      </c>
      <c r="B73" s="5">
        <f>'LUSD-Export PF'!A73</f>
        <v>0</v>
      </c>
      <c r="C73" s="74">
        <f>'LUSD-Export PF'!C73</f>
        <v>0</v>
      </c>
      <c r="D73" s="74">
        <f>'LUSD-Export PF'!M73</f>
        <v>0</v>
      </c>
      <c r="E73" s="74">
        <f>'LUSD-Export PF'!N73</f>
        <v>0</v>
      </c>
    </row>
    <row r="74" spans="1:13" x14ac:dyDescent="0.3">
      <c r="A74" s="5">
        <f>'LUSD-Export PF'!B74</f>
        <v>0</v>
      </c>
      <c r="B74" s="5">
        <f>'LUSD-Export PF'!A74</f>
        <v>0</v>
      </c>
      <c r="C74" s="74">
        <f>'LUSD-Export PF'!C74</f>
        <v>0</v>
      </c>
      <c r="D74" s="74">
        <f>'LUSD-Export PF'!M74</f>
        <v>0</v>
      </c>
      <c r="E74" s="74">
        <f>'LUSD-Export PF'!N74</f>
        <v>0</v>
      </c>
    </row>
    <row r="75" spans="1:13" x14ac:dyDescent="0.3">
      <c r="A75" s="5">
        <f>'LUSD-Export PF'!B75</f>
        <v>0</v>
      </c>
      <c r="B75" s="5">
        <f>'LUSD-Export PF'!A75</f>
        <v>0</v>
      </c>
      <c r="C75" s="74">
        <f>'LUSD-Export PF'!C75</f>
        <v>0</v>
      </c>
      <c r="D75" s="74">
        <f>'LUSD-Export PF'!M75</f>
        <v>0</v>
      </c>
      <c r="E75" s="74">
        <f>'LUSD-Export PF'!N75</f>
        <v>0</v>
      </c>
    </row>
    <row r="76" spans="1:13" x14ac:dyDescent="0.3">
      <c r="A76" s="5">
        <f>'LUSD-Export PF'!B76</f>
        <v>0</v>
      </c>
      <c r="B76" s="5">
        <f>'LUSD-Export PF'!A76</f>
        <v>0</v>
      </c>
      <c r="C76" s="74">
        <f>'LUSD-Export PF'!C76</f>
        <v>0</v>
      </c>
      <c r="D76" s="74">
        <f>'LUSD-Export PF'!M76</f>
        <v>0</v>
      </c>
      <c r="E76" s="74">
        <f>'LUSD-Export PF'!N76</f>
        <v>0</v>
      </c>
    </row>
    <row r="77" spans="1:13" x14ac:dyDescent="0.3">
      <c r="A77" s="5">
        <f>'LUSD-Export PF'!B77</f>
        <v>0</v>
      </c>
      <c r="B77" s="5">
        <f>'LUSD-Export PF'!A77</f>
        <v>0</v>
      </c>
      <c r="C77" s="74">
        <f>'LUSD-Export PF'!C77</f>
        <v>0</v>
      </c>
      <c r="D77" s="74">
        <f>'LUSD-Export PF'!M77</f>
        <v>0</v>
      </c>
      <c r="E77" s="74">
        <f>'LUSD-Export PF'!N77</f>
        <v>0</v>
      </c>
    </row>
    <row r="78" spans="1:13" x14ac:dyDescent="0.3">
      <c r="A78" s="5">
        <f>'LUSD-Export PF'!B78</f>
        <v>0</v>
      </c>
      <c r="B78" s="5">
        <f>'LUSD-Export PF'!A78</f>
        <v>0</v>
      </c>
      <c r="C78" s="74">
        <f>'LUSD-Export PF'!C78</f>
        <v>0</v>
      </c>
      <c r="D78" s="74">
        <f>'LUSD-Export PF'!M78</f>
        <v>0</v>
      </c>
      <c r="E78" s="74">
        <f>'LUSD-Export PF'!N78</f>
        <v>0</v>
      </c>
    </row>
    <row r="79" spans="1:13" x14ac:dyDescent="0.3">
      <c r="A79" s="5">
        <f>'LUSD-Export PF'!B79</f>
        <v>0</v>
      </c>
      <c r="B79" s="5">
        <f>'LUSD-Export PF'!A79</f>
        <v>0</v>
      </c>
      <c r="C79" s="74">
        <f>'LUSD-Export PF'!C79</f>
        <v>0</v>
      </c>
      <c r="D79" s="74">
        <f>'LUSD-Export PF'!M79</f>
        <v>0</v>
      </c>
      <c r="E79" s="74">
        <f>'LUSD-Export PF'!N79</f>
        <v>0</v>
      </c>
    </row>
    <row r="80" spans="1:13" x14ac:dyDescent="0.3">
      <c r="A80" s="5">
        <f>'LUSD-Export PF'!B80</f>
        <v>0</v>
      </c>
      <c r="B80" s="5">
        <f>'LUSD-Export PF'!A80</f>
        <v>0</v>
      </c>
      <c r="C80" s="74">
        <f>'LUSD-Export PF'!C80</f>
        <v>0</v>
      </c>
      <c r="D80" s="74">
        <f>'LUSD-Export PF'!M80</f>
        <v>0</v>
      </c>
      <c r="E80" s="74">
        <f>'LUSD-Export PF'!N80</f>
        <v>0</v>
      </c>
    </row>
    <row r="81" spans="1:13" x14ac:dyDescent="0.3">
      <c r="A81" s="5">
        <f>'LUSD-Export PF'!B81</f>
        <v>0</v>
      </c>
      <c r="B81" s="5">
        <f>'LUSD-Export PF'!A81</f>
        <v>0</v>
      </c>
      <c r="C81" s="74">
        <f>'LUSD-Export PF'!C81</f>
        <v>0</v>
      </c>
      <c r="D81" s="74">
        <f>'LUSD-Export PF'!M81</f>
        <v>0</v>
      </c>
      <c r="E81" s="74">
        <f>'LUSD-Export PF'!N81</f>
        <v>0</v>
      </c>
      <c r="H81" s="1"/>
      <c r="I81" s="1"/>
      <c r="J81" s="1"/>
      <c r="K81" s="1"/>
      <c r="L81" s="1"/>
      <c r="M81" s="1"/>
    </row>
    <row r="82" spans="1:13" x14ac:dyDescent="0.3">
      <c r="A82" s="5">
        <f>'LUSD-Export PF'!B82</f>
        <v>0</v>
      </c>
      <c r="B82" s="5">
        <f>'LUSD-Export PF'!A82</f>
        <v>0</v>
      </c>
      <c r="C82" s="74">
        <f>'LUSD-Export PF'!C82</f>
        <v>0</v>
      </c>
      <c r="D82" s="74">
        <f>'LUSD-Export PF'!M82</f>
        <v>0</v>
      </c>
      <c r="E82" s="74">
        <f>'LUSD-Export PF'!N82</f>
        <v>0</v>
      </c>
    </row>
    <row r="83" spans="1:13" x14ac:dyDescent="0.3">
      <c r="A83" s="5">
        <f>'LUSD-Export PF'!B83</f>
        <v>0</v>
      </c>
      <c r="B83" s="5">
        <f>'LUSD-Export PF'!A83</f>
        <v>0</v>
      </c>
      <c r="C83" s="74">
        <f>'LUSD-Export PF'!C83</f>
        <v>0</v>
      </c>
      <c r="D83" s="74">
        <f>'LUSD-Export PF'!M83</f>
        <v>0</v>
      </c>
      <c r="E83" s="74">
        <f>'LUSD-Export PF'!N83</f>
        <v>0</v>
      </c>
    </row>
    <row r="84" spans="1:13" x14ac:dyDescent="0.3">
      <c r="A84" s="5">
        <f>'LUSD-Export PF'!B84</f>
        <v>0</v>
      </c>
      <c r="B84" s="5">
        <f>'LUSD-Export PF'!A84</f>
        <v>0</v>
      </c>
      <c r="C84" s="74">
        <f>'LUSD-Export PF'!C84</f>
        <v>0</v>
      </c>
      <c r="D84" s="74">
        <f>'LUSD-Export PF'!M84</f>
        <v>0</v>
      </c>
      <c r="E84" s="74">
        <f>'LUSD-Export PF'!N84</f>
        <v>0</v>
      </c>
    </row>
    <row r="85" spans="1:13" x14ac:dyDescent="0.3">
      <c r="A85" s="5">
        <f>'LUSD-Export PF'!B85</f>
        <v>0</v>
      </c>
      <c r="B85" s="5">
        <f>'LUSD-Export PF'!A85</f>
        <v>0</v>
      </c>
      <c r="C85" s="74">
        <f>'LUSD-Export PF'!C85</f>
        <v>0</v>
      </c>
      <c r="D85" s="74">
        <f>'LUSD-Export PF'!M85</f>
        <v>0</v>
      </c>
      <c r="E85" s="74">
        <f>'LUSD-Export PF'!N85</f>
        <v>0</v>
      </c>
    </row>
    <row r="86" spans="1:13" x14ac:dyDescent="0.3">
      <c r="A86" s="5">
        <f>'LUSD-Export PF'!B86</f>
        <v>0</v>
      </c>
      <c r="B86" s="5">
        <f>'LUSD-Export PF'!A86</f>
        <v>0</v>
      </c>
      <c r="C86" s="74">
        <f>'LUSD-Export PF'!C86</f>
        <v>0</v>
      </c>
      <c r="D86" s="74">
        <f>'LUSD-Export PF'!M86</f>
        <v>0</v>
      </c>
      <c r="E86" s="74">
        <f>'LUSD-Export PF'!N86</f>
        <v>0</v>
      </c>
    </row>
    <row r="87" spans="1:13" x14ac:dyDescent="0.3">
      <c r="A87" s="5">
        <f>'LUSD-Export PF'!B87</f>
        <v>0</v>
      </c>
      <c r="B87" s="5">
        <f>'LUSD-Export PF'!A87</f>
        <v>0</v>
      </c>
      <c r="C87" s="74">
        <f>'LUSD-Export PF'!C87</f>
        <v>0</v>
      </c>
      <c r="D87" s="74">
        <f>'LUSD-Export PF'!M87</f>
        <v>0</v>
      </c>
      <c r="E87" s="74">
        <f>'LUSD-Export PF'!N87</f>
        <v>0</v>
      </c>
    </row>
    <row r="88" spans="1:13" x14ac:dyDescent="0.3">
      <c r="A88" s="5">
        <f>'LUSD-Export PF'!B88</f>
        <v>0</v>
      </c>
      <c r="B88" s="5">
        <f>'LUSD-Export PF'!A88</f>
        <v>0</v>
      </c>
      <c r="C88" s="74">
        <f>'LUSD-Export PF'!C88</f>
        <v>0</v>
      </c>
      <c r="D88" s="74">
        <f>'LUSD-Export PF'!M88</f>
        <v>0</v>
      </c>
      <c r="E88" s="74">
        <f>'LUSD-Export PF'!N88</f>
        <v>0</v>
      </c>
    </row>
    <row r="89" spans="1:13" x14ac:dyDescent="0.3">
      <c r="A89" s="5">
        <f>'LUSD-Export PF'!B89</f>
        <v>0</v>
      </c>
      <c r="B89" s="5">
        <f>'LUSD-Export PF'!A89</f>
        <v>0</v>
      </c>
      <c r="C89" s="74">
        <f>'LUSD-Export PF'!C89</f>
        <v>0</v>
      </c>
      <c r="D89" s="74">
        <f>'LUSD-Export PF'!M89</f>
        <v>0</v>
      </c>
      <c r="E89" s="74">
        <f>'LUSD-Export PF'!N89</f>
        <v>0</v>
      </c>
    </row>
    <row r="90" spans="1:13" x14ac:dyDescent="0.3">
      <c r="A90" s="5">
        <f>'LUSD-Export PF'!B90</f>
        <v>0</v>
      </c>
      <c r="B90" s="5">
        <f>'LUSD-Export PF'!A90</f>
        <v>0</v>
      </c>
      <c r="C90" s="74">
        <f>'LUSD-Export PF'!C90</f>
        <v>0</v>
      </c>
      <c r="D90" s="74">
        <f>'LUSD-Export PF'!M90</f>
        <v>0</v>
      </c>
      <c r="E90" s="74">
        <f>'LUSD-Export PF'!N90</f>
        <v>0</v>
      </c>
    </row>
    <row r="91" spans="1:13" x14ac:dyDescent="0.3">
      <c r="A91" s="5">
        <f>'LUSD-Export PF'!B91</f>
        <v>0</v>
      </c>
      <c r="B91" s="5">
        <f>'LUSD-Export PF'!A91</f>
        <v>0</v>
      </c>
      <c r="C91" s="74">
        <f>'LUSD-Export PF'!C91</f>
        <v>0</v>
      </c>
      <c r="D91" s="74">
        <f>'LUSD-Export PF'!M91</f>
        <v>0</v>
      </c>
      <c r="E91" s="74">
        <f>'LUSD-Export PF'!N91</f>
        <v>0</v>
      </c>
    </row>
    <row r="92" spans="1:13" x14ac:dyDescent="0.3">
      <c r="A92" s="5">
        <f>'LUSD-Export PF'!B92</f>
        <v>0</v>
      </c>
      <c r="B92" s="5">
        <f>'LUSD-Export PF'!A92</f>
        <v>0</v>
      </c>
      <c r="C92" s="74">
        <f>'LUSD-Export PF'!C92</f>
        <v>0</v>
      </c>
      <c r="D92" s="74">
        <f>'LUSD-Export PF'!M92</f>
        <v>0</v>
      </c>
      <c r="E92" s="74">
        <f>'LUSD-Export PF'!N92</f>
        <v>0</v>
      </c>
    </row>
    <row r="93" spans="1:13" x14ac:dyDescent="0.3">
      <c r="A93" s="5">
        <f>'LUSD-Export PF'!B93</f>
        <v>0</v>
      </c>
      <c r="B93" s="5">
        <f>'LUSD-Export PF'!A93</f>
        <v>0</v>
      </c>
      <c r="C93" s="74">
        <f>'LUSD-Export PF'!C93</f>
        <v>0</v>
      </c>
      <c r="D93" s="74">
        <f>'LUSD-Export PF'!M93</f>
        <v>0</v>
      </c>
      <c r="E93" s="74">
        <f>'LUSD-Export PF'!N93</f>
        <v>0</v>
      </c>
    </row>
    <row r="94" spans="1:13" x14ac:dyDescent="0.3">
      <c r="A94" s="5">
        <f>'LUSD-Export PF'!B94</f>
        <v>0</v>
      </c>
      <c r="B94" s="5">
        <f>'LUSD-Export PF'!A94</f>
        <v>0</v>
      </c>
      <c r="C94" s="74">
        <f>'LUSD-Export PF'!C94</f>
        <v>0</v>
      </c>
      <c r="D94" s="74">
        <f>'LUSD-Export PF'!M94</f>
        <v>0</v>
      </c>
      <c r="E94" s="74">
        <f>'LUSD-Export PF'!N94</f>
        <v>0</v>
      </c>
    </row>
    <row r="95" spans="1:13" x14ac:dyDescent="0.3">
      <c r="A95" s="5">
        <f>'LUSD-Export PF'!B95</f>
        <v>0</v>
      </c>
      <c r="B95" s="5">
        <f>'LUSD-Export PF'!A95</f>
        <v>0</v>
      </c>
      <c r="C95" s="74">
        <f>'LUSD-Export PF'!C95</f>
        <v>0</v>
      </c>
      <c r="D95" s="74">
        <f>'LUSD-Export PF'!M95</f>
        <v>0</v>
      </c>
      <c r="E95" s="74">
        <f>'LUSD-Export PF'!N95</f>
        <v>0</v>
      </c>
    </row>
    <row r="96" spans="1:13" x14ac:dyDescent="0.3">
      <c r="A96" s="5">
        <f>'LUSD-Export PF'!B96</f>
        <v>0</v>
      </c>
      <c r="B96" s="5">
        <f>'LUSD-Export PF'!A96</f>
        <v>0</v>
      </c>
      <c r="C96" s="74">
        <f>'LUSD-Export PF'!C96</f>
        <v>0</v>
      </c>
      <c r="D96" s="74">
        <f>'LUSD-Export PF'!M96</f>
        <v>0</v>
      </c>
      <c r="E96" s="74">
        <f>'LUSD-Export PF'!N96</f>
        <v>0</v>
      </c>
    </row>
    <row r="97" spans="1:13" x14ac:dyDescent="0.3">
      <c r="A97" s="5">
        <f>'LUSD-Export PF'!B97</f>
        <v>0</v>
      </c>
      <c r="B97" s="5">
        <f>'LUSD-Export PF'!A97</f>
        <v>0</v>
      </c>
      <c r="C97" s="74">
        <f>'LUSD-Export PF'!C97</f>
        <v>0</v>
      </c>
      <c r="D97" s="74">
        <f>'LUSD-Export PF'!M97</f>
        <v>0</v>
      </c>
      <c r="E97" s="74">
        <f>'LUSD-Export PF'!N97</f>
        <v>0</v>
      </c>
    </row>
    <row r="98" spans="1:13" x14ac:dyDescent="0.3">
      <c r="A98" s="5">
        <f>'LUSD-Export PF'!B98</f>
        <v>0</v>
      </c>
      <c r="B98" s="5">
        <f>'LUSD-Export PF'!A98</f>
        <v>0</v>
      </c>
      <c r="C98" s="74">
        <f>'LUSD-Export PF'!C98</f>
        <v>0</v>
      </c>
      <c r="D98" s="74">
        <f>'LUSD-Export PF'!M98</f>
        <v>0</v>
      </c>
      <c r="E98" s="74">
        <f>'LUSD-Export PF'!N98</f>
        <v>0</v>
      </c>
    </row>
    <row r="99" spans="1:13" x14ac:dyDescent="0.3">
      <c r="A99" s="5">
        <f>'LUSD-Export PF'!B99</f>
        <v>0</v>
      </c>
      <c r="B99" s="5">
        <f>'LUSD-Export PF'!A99</f>
        <v>0</v>
      </c>
      <c r="C99" s="74">
        <f>'LUSD-Export PF'!C99</f>
        <v>0</v>
      </c>
      <c r="D99" s="74">
        <f>'LUSD-Export PF'!M99</f>
        <v>0</v>
      </c>
      <c r="E99" s="74">
        <f>'LUSD-Export PF'!N99</f>
        <v>0</v>
      </c>
    </row>
    <row r="100" spans="1:13" x14ac:dyDescent="0.3">
      <c r="A100" s="5">
        <f>'LUSD-Export PF'!B100</f>
        <v>0</v>
      </c>
      <c r="B100" s="5">
        <f>'LUSD-Export PF'!A100</f>
        <v>0</v>
      </c>
      <c r="C100" s="74">
        <f>'LUSD-Export PF'!C100</f>
        <v>0</v>
      </c>
      <c r="D100" s="74">
        <f>'LUSD-Export PF'!M100</f>
        <v>0</v>
      </c>
      <c r="E100" s="74">
        <f>'LUSD-Export PF'!N100</f>
        <v>0</v>
      </c>
    </row>
    <row r="101" spans="1:13" x14ac:dyDescent="0.3">
      <c r="A101" s="5">
        <f>'LUSD-Export PF'!B101</f>
        <v>0</v>
      </c>
      <c r="B101" s="5">
        <f>'LUSD-Export PF'!A101</f>
        <v>0</v>
      </c>
      <c r="C101" s="74">
        <f>'LUSD-Export PF'!C101</f>
        <v>0</v>
      </c>
      <c r="D101" s="74">
        <f>'LUSD-Export PF'!M101</f>
        <v>0</v>
      </c>
      <c r="E101" s="74">
        <f>'LUSD-Export PF'!N101</f>
        <v>0</v>
      </c>
    </row>
    <row r="102" spans="1:13" x14ac:dyDescent="0.3">
      <c r="A102" s="5">
        <f>'LUSD-Export PF'!B102</f>
        <v>0</v>
      </c>
      <c r="B102" s="5">
        <f>'LUSD-Export PF'!A102</f>
        <v>0</v>
      </c>
      <c r="C102" s="74">
        <f>'LUSD-Export PF'!C102</f>
        <v>0</v>
      </c>
      <c r="D102" s="74">
        <f>'LUSD-Export PF'!M102</f>
        <v>0</v>
      </c>
      <c r="E102" s="74">
        <f>'LUSD-Export PF'!N102</f>
        <v>0</v>
      </c>
    </row>
    <row r="103" spans="1:13" x14ac:dyDescent="0.3">
      <c r="A103" s="5">
        <f>'LUSD-Export PF'!B103</f>
        <v>0</v>
      </c>
      <c r="B103" s="5">
        <f>'LUSD-Export PF'!A103</f>
        <v>0</v>
      </c>
      <c r="C103" s="74">
        <f>'LUSD-Export PF'!C103</f>
        <v>0</v>
      </c>
      <c r="D103" s="74">
        <f>'LUSD-Export PF'!M103</f>
        <v>0</v>
      </c>
      <c r="E103" s="74">
        <f>'LUSD-Export PF'!N103</f>
        <v>0</v>
      </c>
    </row>
    <row r="104" spans="1:13" x14ac:dyDescent="0.3">
      <c r="A104" s="5">
        <f>'LUSD-Export PF'!B104</f>
        <v>0</v>
      </c>
      <c r="B104" s="5">
        <f>'LUSD-Export PF'!A104</f>
        <v>0</v>
      </c>
      <c r="C104" s="74">
        <f>'LUSD-Export PF'!C104</f>
        <v>0</v>
      </c>
      <c r="D104" s="74">
        <f>'LUSD-Export PF'!M104</f>
        <v>0</v>
      </c>
      <c r="E104" s="74">
        <f>'LUSD-Export PF'!N104</f>
        <v>0</v>
      </c>
    </row>
    <row r="105" spans="1:13" x14ac:dyDescent="0.3">
      <c r="A105" s="5">
        <f>'LUSD-Export PF'!B105</f>
        <v>0</v>
      </c>
      <c r="B105" s="5">
        <f>'LUSD-Export PF'!A105</f>
        <v>0</v>
      </c>
      <c r="C105" s="74">
        <f>'LUSD-Export PF'!C105</f>
        <v>0</v>
      </c>
      <c r="D105" s="74">
        <f>'LUSD-Export PF'!M105</f>
        <v>0</v>
      </c>
      <c r="E105" s="74">
        <f>'LUSD-Export PF'!N105</f>
        <v>0</v>
      </c>
    </row>
    <row r="106" spans="1:13" x14ac:dyDescent="0.3">
      <c r="A106" s="5">
        <f>'LUSD-Export PF'!B106</f>
        <v>0</v>
      </c>
      <c r="B106" s="5">
        <f>'LUSD-Export PF'!A106</f>
        <v>0</v>
      </c>
      <c r="C106" s="74">
        <f>'LUSD-Export PF'!C106</f>
        <v>0</v>
      </c>
      <c r="D106" s="74">
        <f>'LUSD-Export PF'!M106</f>
        <v>0</v>
      </c>
      <c r="E106" s="74">
        <f>'LUSD-Export PF'!N106</f>
        <v>0</v>
      </c>
    </row>
    <row r="107" spans="1:13" x14ac:dyDescent="0.3">
      <c r="A107" s="5">
        <f>'LUSD-Export PF'!B107</f>
        <v>0</v>
      </c>
      <c r="B107" s="5">
        <f>'LUSD-Export PF'!A107</f>
        <v>0</v>
      </c>
      <c r="C107" s="74">
        <f>'LUSD-Export PF'!C107</f>
        <v>0</v>
      </c>
      <c r="D107" s="74">
        <f>'LUSD-Export PF'!M107</f>
        <v>0</v>
      </c>
      <c r="E107" s="74">
        <f>'LUSD-Export PF'!N107</f>
        <v>0</v>
      </c>
    </row>
    <row r="108" spans="1:13" x14ac:dyDescent="0.3">
      <c r="A108" s="5">
        <f>'LUSD-Export PF'!B108</f>
        <v>0</v>
      </c>
      <c r="B108" s="5">
        <f>'LUSD-Export PF'!A108</f>
        <v>0</v>
      </c>
      <c r="C108" s="74">
        <f>'LUSD-Export PF'!C108</f>
        <v>0</v>
      </c>
      <c r="D108" s="74">
        <f>'LUSD-Export PF'!M108</f>
        <v>0</v>
      </c>
      <c r="E108" s="74">
        <f>'LUSD-Export PF'!N108</f>
        <v>0</v>
      </c>
    </row>
    <row r="109" spans="1:13" x14ac:dyDescent="0.3">
      <c r="A109" s="5">
        <f>'LUSD-Export PF'!B109</f>
        <v>0</v>
      </c>
      <c r="B109" s="5">
        <f>'LUSD-Export PF'!A109</f>
        <v>0</v>
      </c>
      <c r="C109" s="74">
        <f>'LUSD-Export PF'!C109</f>
        <v>0</v>
      </c>
      <c r="D109" s="74">
        <f>'LUSD-Export PF'!M109</f>
        <v>0</v>
      </c>
      <c r="E109" s="74">
        <f>'LUSD-Export PF'!N109</f>
        <v>0</v>
      </c>
      <c r="H109" s="1"/>
      <c r="I109" s="1"/>
      <c r="J109" s="1"/>
      <c r="K109" s="1"/>
      <c r="L109" s="1"/>
      <c r="M109" s="1"/>
    </row>
    <row r="110" spans="1:13" x14ac:dyDescent="0.3">
      <c r="A110" s="5">
        <f>'LUSD-Export PF'!B110</f>
        <v>0</v>
      </c>
      <c r="B110" s="5">
        <f>'LUSD-Export PF'!A110</f>
        <v>0</v>
      </c>
      <c r="C110" s="74">
        <f>'LUSD-Export PF'!C110</f>
        <v>0</v>
      </c>
      <c r="D110" s="74">
        <f>'LUSD-Export PF'!M110</f>
        <v>0</v>
      </c>
      <c r="E110" s="74">
        <f>'LUSD-Export PF'!N110</f>
        <v>0</v>
      </c>
    </row>
    <row r="111" spans="1:13" x14ac:dyDescent="0.3">
      <c r="A111" s="5">
        <f>'LUSD-Export PF'!B111</f>
        <v>0</v>
      </c>
      <c r="B111" s="5">
        <f>'LUSD-Export PF'!A111</f>
        <v>0</v>
      </c>
      <c r="C111" s="74">
        <f>'LUSD-Export PF'!C111</f>
        <v>0</v>
      </c>
      <c r="D111" s="74">
        <f>'LUSD-Export PF'!M111</f>
        <v>0</v>
      </c>
      <c r="E111" s="74">
        <f>'LUSD-Export PF'!N111</f>
        <v>0</v>
      </c>
    </row>
    <row r="112" spans="1:13" x14ac:dyDescent="0.3">
      <c r="A112" s="5">
        <f>'LUSD-Export PF'!B112</f>
        <v>0</v>
      </c>
      <c r="B112" s="5">
        <f>'LUSD-Export PF'!A112</f>
        <v>0</v>
      </c>
      <c r="C112" s="74">
        <f>'LUSD-Export PF'!C112</f>
        <v>0</v>
      </c>
      <c r="D112" s="74">
        <f>'LUSD-Export PF'!M112</f>
        <v>0</v>
      </c>
      <c r="E112" s="74">
        <f>'LUSD-Export PF'!N112</f>
        <v>0</v>
      </c>
    </row>
    <row r="113" spans="1:13" x14ac:dyDescent="0.3">
      <c r="A113" s="5">
        <f>'LUSD-Export PF'!B113</f>
        <v>0</v>
      </c>
      <c r="B113" s="5">
        <f>'LUSD-Export PF'!A113</f>
        <v>0</v>
      </c>
      <c r="C113" s="74">
        <f>'LUSD-Export PF'!C113</f>
        <v>0</v>
      </c>
      <c r="D113" s="74">
        <f>'LUSD-Export PF'!M113</f>
        <v>0</v>
      </c>
      <c r="E113" s="74">
        <f>'LUSD-Export PF'!N113</f>
        <v>0</v>
      </c>
    </row>
    <row r="114" spans="1:13" x14ac:dyDescent="0.3">
      <c r="A114" s="5">
        <f>'LUSD-Export PF'!B114</f>
        <v>0</v>
      </c>
      <c r="B114" s="5">
        <f>'LUSD-Export PF'!A114</f>
        <v>0</v>
      </c>
      <c r="C114" s="74">
        <f>'LUSD-Export PF'!C114</f>
        <v>0</v>
      </c>
      <c r="D114" s="74">
        <f>'LUSD-Export PF'!M114</f>
        <v>0</v>
      </c>
      <c r="E114" s="74">
        <f>'LUSD-Export PF'!N114</f>
        <v>0</v>
      </c>
    </row>
    <row r="115" spans="1:13" x14ac:dyDescent="0.3">
      <c r="A115" s="5">
        <f>'LUSD-Export PF'!B115</f>
        <v>0</v>
      </c>
      <c r="B115" s="5">
        <f>'LUSD-Export PF'!A115</f>
        <v>0</v>
      </c>
      <c r="C115" s="74">
        <f>'LUSD-Export PF'!C115</f>
        <v>0</v>
      </c>
      <c r="D115" s="74">
        <f>'LUSD-Export PF'!M115</f>
        <v>0</v>
      </c>
      <c r="E115" s="74">
        <f>'LUSD-Export PF'!N115</f>
        <v>0</v>
      </c>
      <c r="H115" s="1"/>
      <c r="I115" s="1"/>
      <c r="J115" s="1"/>
      <c r="K115" s="1"/>
      <c r="L115" s="1"/>
      <c r="M115" s="1"/>
    </row>
    <row r="116" spans="1:13" x14ac:dyDescent="0.3">
      <c r="A116" s="5">
        <f>'LUSD-Export PF'!B116</f>
        <v>0</v>
      </c>
      <c r="B116" s="5">
        <f>'LUSD-Export PF'!A116</f>
        <v>0</v>
      </c>
      <c r="C116" s="74">
        <f>'LUSD-Export PF'!C116</f>
        <v>0</v>
      </c>
      <c r="D116" s="74">
        <f>'LUSD-Export PF'!M116</f>
        <v>0</v>
      </c>
      <c r="E116" s="74">
        <f>'LUSD-Export PF'!N116</f>
        <v>0</v>
      </c>
    </row>
    <row r="117" spans="1:13" x14ac:dyDescent="0.3">
      <c r="A117" s="5">
        <f>'LUSD-Export PF'!B117</f>
        <v>0</v>
      </c>
      <c r="B117" s="5">
        <f>'LUSD-Export PF'!A117</f>
        <v>0</v>
      </c>
      <c r="C117" s="74">
        <f>'LUSD-Export PF'!C117</f>
        <v>0</v>
      </c>
      <c r="D117" s="74">
        <f>'LUSD-Export PF'!M117</f>
        <v>0</v>
      </c>
      <c r="E117" s="74">
        <f>'LUSD-Export PF'!N117</f>
        <v>0</v>
      </c>
    </row>
    <row r="118" spans="1:13" x14ac:dyDescent="0.3">
      <c r="A118" s="5">
        <f>'LUSD-Export PF'!B118</f>
        <v>0</v>
      </c>
      <c r="B118" s="5">
        <f>'LUSD-Export PF'!A118</f>
        <v>0</v>
      </c>
      <c r="C118" s="74">
        <f>'LUSD-Export PF'!C118</f>
        <v>0</v>
      </c>
      <c r="D118" s="74">
        <f>'LUSD-Export PF'!M118</f>
        <v>0</v>
      </c>
      <c r="E118" s="74">
        <f>'LUSD-Export PF'!N118</f>
        <v>0</v>
      </c>
    </row>
    <row r="119" spans="1:13" x14ac:dyDescent="0.3">
      <c r="A119" s="5">
        <f>'LUSD-Export PF'!B119</f>
        <v>0</v>
      </c>
      <c r="B119" s="5">
        <f>'LUSD-Export PF'!A119</f>
        <v>0</v>
      </c>
      <c r="C119" s="74">
        <f>'LUSD-Export PF'!C119</f>
        <v>0</v>
      </c>
      <c r="D119" s="74">
        <f>'LUSD-Export PF'!M119</f>
        <v>0</v>
      </c>
      <c r="E119" s="74">
        <f>'LUSD-Export PF'!N119</f>
        <v>0</v>
      </c>
    </row>
    <row r="120" spans="1:13" x14ac:dyDescent="0.3">
      <c r="A120" s="5">
        <f>'LUSD-Export PF'!B120</f>
        <v>0</v>
      </c>
      <c r="B120" s="5">
        <f>'LUSD-Export PF'!A120</f>
        <v>0</v>
      </c>
      <c r="C120" s="74">
        <f>'LUSD-Export PF'!C120</f>
        <v>0</v>
      </c>
      <c r="D120" s="74">
        <f>'LUSD-Export PF'!M120</f>
        <v>0</v>
      </c>
      <c r="E120" s="74">
        <f>'LUSD-Export PF'!N120</f>
        <v>0</v>
      </c>
      <c r="H120" s="1"/>
      <c r="I120" s="1"/>
      <c r="J120" s="1"/>
      <c r="K120" s="1"/>
      <c r="L120" s="1"/>
      <c r="M120" s="1"/>
    </row>
    <row r="121" spans="1:13" x14ac:dyDescent="0.3">
      <c r="A121" s="5">
        <f>'LUSD-Export PF'!B121</f>
        <v>0</v>
      </c>
      <c r="B121" s="5">
        <f>'LUSD-Export PF'!A121</f>
        <v>0</v>
      </c>
      <c r="C121" s="74">
        <f>'LUSD-Export PF'!C121</f>
        <v>0</v>
      </c>
      <c r="D121" s="74">
        <f>'LUSD-Export PF'!M121</f>
        <v>0</v>
      </c>
      <c r="E121" s="74">
        <f>'LUSD-Export PF'!N121</f>
        <v>0</v>
      </c>
    </row>
    <row r="122" spans="1:13" x14ac:dyDescent="0.3">
      <c r="A122" s="5">
        <f>'LUSD-Export PF'!B122</f>
        <v>0</v>
      </c>
      <c r="B122" s="5">
        <f>'LUSD-Export PF'!A122</f>
        <v>0</v>
      </c>
      <c r="C122" s="74">
        <f>'LUSD-Export PF'!C122</f>
        <v>0</v>
      </c>
      <c r="D122" s="74">
        <f>'LUSD-Export PF'!M122</f>
        <v>0</v>
      </c>
      <c r="E122" s="74">
        <f>'LUSD-Export PF'!N122</f>
        <v>0</v>
      </c>
    </row>
    <row r="123" spans="1:13" x14ac:dyDescent="0.3">
      <c r="A123" s="5">
        <f>'LUSD-Export PF'!B123</f>
        <v>0</v>
      </c>
      <c r="B123" s="5">
        <f>'LUSD-Export PF'!A123</f>
        <v>0</v>
      </c>
      <c r="C123" s="74">
        <f>'LUSD-Export PF'!C123</f>
        <v>0</v>
      </c>
      <c r="D123" s="74">
        <f>'LUSD-Export PF'!M123</f>
        <v>0</v>
      </c>
      <c r="E123" s="74">
        <f>'LUSD-Export PF'!N123</f>
        <v>0</v>
      </c>
    </row>
    <row r="124" spans="1:13" x14ac:dyDescent="0.3">
      <c r="A124" s="5">
        <f>'LUSD-Export PF'!B124</f>
        <v>0</v>
      </c>
      <c r="B124" s="5">
        <f>'LUSD-Export PF'!A124</f>
        <v>0</v>
      </c>
      <c r="C124" s="74">
        <f>'LUSD-Export PF'!C124</f>
        <v>0</v>
      </c>
      <c r="D124" s="74">
        <f>'LUSD-Export PF'!M124</f>
        <v>0</v>
      </c>
      <c r="E124" s="74">
        <f>'LUSD-Export PF'!N124</f>
        <v>0</v>
      </c>
    </row>
    <row r="125" spans="1:13" x14ac:dyDescent="0.3">
      <c r="A125" s="5">
        <f>'LUSD-Export PF'!B125</f>
        <v>0</v>
      </c>
      <c r="B125" s="5">
        <f>'LUSD-Export PF'!A125</f>
        <v>0</v>
      </c>
      <c r="C125" s="74">
        <f>'LUSD-Export PF'!C125</f>
        <v>0</v>
      </c>
      <c r="D125" s="74">
        <f>'LUSD-Export PF'!M125</f>
        <v>0</v>
      </c>
      <c r="E125" s="74">
        <f>'LUSD-Export PF'!N125</f>
        <v>0</v>
      </c>
    </row>
    <row r="126" spans="1:13" x14ac:dyDescent="0.3">
      <c r="A126" s="5">
        <f>'LUSD-Export PF'!B126</f>
        <v>0</v>
      </c>
      <c r="B126" s="5">
        <f>'LUSD-Export PF'!A126</f>
        <v>0</v>
      </c>
      <c r="C126" s="74">
        <f>'LUSD-Export PF'!C126</f>
        <v>0</v>
      </c>
      <c r="D126" s="74">
        <f>'LUSD-Export PF'!M126</f>
        <v>0</v>
      </c>
      <c r="E126" s="74">
        <f>'LUSD-Export PF'!N126</f>
        <v>0</v>
      </c>
    </row>
    <row r="127" spans="1:13" x14ac:dyDescent="0.3">
      <c r="A127" s="5">
        <f>'LUSD-Export PF'!B127</f>
        <v>0</v>
      </c>
      <c r="B127" s="5">
        <f>'LUSD-Export PF'!A127</f>
        <v>0</v>
      </c>
      <c r="C127" s="74">
        <f>'LUSD-Export PF'!C127</f>
        <v>0</v>
      </c>
      <c r="D127" s="74">
        <f>'LUSD-Export PF'!M127</f>
        <v>0</v>
      </c>
      <c r="E127" s="74">
        <f>'LUSD-Export PF'!N127</f>
        <v>0</v>
      </c>
    </row>
    <row r="128" spans="1:13" x14ac:dyDescent="0.3">
      <c r="A128" s="5">
        <f>'LUSD-Export PF'!B128</f>
        <v>0</v>
      </c>
      <c r="B128" s="5">
        <f>'LUSD-Export PF'!A128</f>
        <v>0</v>
      </c>
      <c r="C128" s="74">
        <f>'LUSD-Export PF'!C128</f>
        <v>0</v>
      </c>
      <c r="D128" s="74">
        <f>'LUSD-Export PF'!M128</f>
        <v>0</v>
      </c>
      <c r="E128" s="74">
        <f>'LUSD-Export PF'!N128</f>
        <v>0</v>
      </c>
    </row>
    <row r="129" spans="1:5" x14ac:dyDescent="0.3">
      <c r="A129" s="5">
        <f>'LUSD-Export PF'!B129</f>
        <v>0</v>
      </c>
      <c r="B129" s="5">
        <f>'LUSD-Export PF'!A129</f>
        <v>0</v>
      </c>
      <c r="C129" s="74">
        <f>'LUSD-Export PF'!C129</f>
        <v>0</v>
      </c>
      <c r="D129" s="74">
        <f>'LUSD-Export PF'!M129</f>
        <v>0</v>
      </c>
      <c r="E129" s="74">
        <f>'LUSD-Export PF'!N129</f>
        <v>0</v>
      </c>
    </row>
    <row r="130" spans="1:5" x14ac:dyDescent="0.3">
      <c r="A130" s="5">
        <f>'LUSD-Export PF'!B130</f>
        <v>0</v>
      </c>
      <c r="B130" s="5">
        <f>'LUSD-Export PF'!A130</f>
        <v>0</v>
      </c>
      <c r="C130" s="74">
        <f>'LUSD-Export PF'!C130</f>
        <v>0</v>
      </c>
      <c r="D130" s="74">
        <f>'LUSD-Export PF'!M130</f>
        <v>0</v>
      </c>
      <c r="E130" s="74">
        <f>'LUSD-Export PF'!N130</f>
        <v>0</v>
      </c>
    </row>
    <row r="131" spans="1:5" x14ac:dyDescent="0.3">
      <c r="A131" s="5">
        <f>'LUSD-Export PF'!B131</f>
        <v>0</v>
      </c>
      <c r="B131" s="5">
        <f>'LUSD-Export PF'!A131</f>
        <v>0</v>
      </c>
      <c r="C131" s="74">
        <f>'LUSD-Export PF'!C131</f>
        <v>0</v>
      </c>
      <c r="D131" s="74">
        <f>'LUSD-Export PF'!M131</f>
        <v>0</v>
      </c>
      <c r="E131" s="74">
        <f>'LUSD-Export PF'!N131</f>
        <v>0</v>
      </c>
    </row>
    <row r="132" spans="1:5" x14ac:dyDescent="0.3">
      <c r="A132" s="5">
        <f>'LUSD-Export PF'!B132</f>
        <v>0</v>
      </c>
      <c r="B132" s="5">
        <f>'LUSD-Export PF'!A132</f>
        <v>0</v>
      </c>
      <c r="C132" s="74">
        <f>'LUSD-Export PF'!C132</f>
        <v>0</v>
      </c>
      <c r="D132" s="74">
        <f>'LUSD-Export PF'!M132</f>
        <v>0</v>
      </c>
      <c r="E132" s="74">
        <f>'LUSD-Export PF'!N132</f>
        <v>0</v>
      </c>
    </row>
    <row r="133" spans="1:5" x14ac:dyDescent="0.3">
      <c r="A133" s="5">
        <f>'LUSD-Export PF'!B133</f>
        <v>0</v>
      </c>
      <c r="B133" s="5">
        <f>'LUSD-Export PF'!A133</f>
        <v>0</v>
      </c>
      <c r="C133" s="74">
        <f>'LUSD-Export PF'!C133</f>
        <v>0</v>
      </c>
      <c r="D133" s="74">
        <f>'LUSD-Export PF'!M133</f>
        <v>0</v>
      </c>
      <c r="E133" s="74">
        <f>'LUSD-Export PF'!N133</f>
        <v>0</v>
      </c>
    </row>
    <row r="134" spans="1:5" x14ac:dyDescent="0.3">
      <c r="A134" s="5">
        <f>'LUSD-Export PF'!B134</f>
        <v>0</v>
      </c>
      <c r="B134" s="5">
        <f>'LUSD-Export PF'!A134</f>
        <v>0</v>
      </c>
      <c r="C134" s="74">
        <f>'LUSD-Export PF'!C134</f>
        <v>0</v>
      </c>
      <c r="D134" s="74">
        <f>'LUSD-Export PF'!M134</f>
        <v>0</v>
      </c>
      <c r="E134" s="74">
        <f>'LUSD-Export PF'!N134</f>
        <v>0</v>
      </c>
    </row>
    <row r="135" spans="1:5" x14ac:dyDescent="0.3">
      <c r="A135" s="5">
        <f>'LUSD-Export PF'!B135</f>
        <v>0</v>
      </c>
      <c r="B135" s="5">
        <f>'LUSD-Export PF'!A135</f>
        <v>0</v>
      </c>
      <c r="C135" s="74">
        <f>'LUSD-Export PF'!C135</f>
        <v>0</v>
      </c>
      <c r="D135" s="74">
        <f>'LUSD-Export PF'!M135</f>
        <v>0</v>
      </c>
      <c r="E135" s="74">
        <f>'LUSD-Export PF'!N135</f>
        <v>0</v>
      </c>
    </row>
    <row r="136" spans="1:5" x14ac:dyDescent="0.3">
      <c r="A136" s="5">
        <f>'LUSD-Export PF'!B136</f>
        <v>0</v>
      </c>
      <c r="B136" s="5">
        <f>'LUSD-Export PF'!A136</f>
        <v>0</v>
      </c>
      <c r="C136" s="74">
        <f>'LUSD-Export PF'!C136</f>
        <v>0</v>
      </c>
      <c r="D136" s="74">
        <f>'LUSD-Export PF'!M136</f>
        <v>0</v>
      </c>
      <c r="E136" s="74">
        <f>'LUSD-Export PF'!N136</f>
        <v>0</v>
      </c>
    </row>
    <row r="137" spans="1:5" x14ac:dyDescent="0.3">
      <c r="A137" s="5">
        <f>'LUSD-Export PF'!B137</f>
        <v>0</v>
      </c>
      <c r="B137" s="5">
        <f>'LUSD-Export PF'!A137</f>
        <v>0</v>
      </c>
      <c r="C137" s="74">
        <f>'LUSD-Export PF'!C137</f>
        <v>0</v>
      </c>
      <c r="D137" s="74">
        <f>'LUSD-Export PF'!M137</f>
        <v>0</v>
      </c>
      <c r="E137" s="74">
        <f>'LUSD-Export PF'!N137</f>
        <v>0</v>
      </c>
    </row>
    <row r="138" spans="1:5" x14ac:dyDescent="0.3">
      <c r="A138" s="5">
        <f>'LUSD-Export PF'!B138</f>
        <v>0</v>
      </c>
      <c r="B138" s="5">
        <f>'LUSD-Export PF'!A138</f>
        <v>0</v>
      </c>
      <c r="C138" s="74">
        <f>'LUSD-Export PF'!C138</f>
        <v>0</v>
      </c>
      <c r="D138" s="74">
        <f>'LUSD-Export PF'!M138</f>
        <v>0</v>
      </c>
      <c r="E138" s="74">
        <f>'LUSD-Export PF'!N138</f>
        <v>0</v>
      </c>
    </row>
    <row r="139" spans="1:5" x14ac:dyDescent="0.3">
      <c r="A139" s="5">
        <f>'LUSD-Export PF'!B139</f>
        <v>0</v>
      </c>
      <c r="B139" s="5">
        <f>'LUSD-Export PF'!A139</f>
        <v>0</v>
      </c>
      <c r="C139" s="74">
        <f>'LUSD-Export PF'!C139</f>
        <v>0</v>
      </c>
      <c r="D139" s="74">
        <f>'LUSD-Export PF'!M139</f>
        <v>0</v>
      </c>
      <c r="E139" s="74">
        <f>'LUSD-Export PF'!N139</f>
        <v>0</v>
      </c>
    </row>
    <row r="140" spans="1:5" x14ac:dyDescent="0.3">
      <c r="A140" s="5">
        <f>'LUSD-Export PF'!B140</f>
        <v>0</v>
      </c>
      <c r="B140" s="5">
        <f>'LUSD-Export PF'!A140</f>
        <v>0</v>
      </c>
      <c r="C140" s="74">
        <f>'LUSD-Export PF'!C140</f>
        <v>0</v>
      </c>
      <c r="D140" s="74">
        <f>'LUSD-Export PF'!M140</f>
        <v>0</v>
      </c>
      <c r="E140" s="74">
        <f>'LUSD-Export PF'!N140</f>
        <v>0</v>
      </c>
    </row>
    <row r="141" spans="1:5" x14ac:dyDescent="0.3">
      <c r="A141" s="5">
        <f>'LUSD-Export PF'!B141</f>
        <v>0</v>
      </c>
      <c r="B141" s="5">
        <f>'LUSD-Export PF'!A141</f>
        <v>0</v>
      </c>
      <c r="C141" s="74">
        <f>'LUSD-Export PF'!C141</f>
        <v>0</v>
      </c>
      <c r="D141" s="74">
        <f>'LUSD-Export PF'!M141</f>
        <v>0</v>
      </c>
      <c r="E141" s="74">
        <f>'LUSD-Export PF'!N141</f>
        <v>0</v>
      </c>
    </row>
    <row r="142" spans="1:5" x14ac:dyDescent="0.3">
      <c r="A142" s="5">
        <f>'LUSD-Export PF'!B142</f>
        <v>0</v>
      </c>
      <c r="B142" s="5">
        <f>'LUSD-Export PF'!A142</f>
        <v>0</v>
      </c>
      <c r="C142" s="74">
        <f>'LUSD-Export PF'!C142</f>
        <v>0</v>
      </c>
      <c r="D142" s="74">
        <f>'LUSD-Export PF'!M142</f>
        <v>0</v>
      </c>
      <c r="E142" s="74">
        <f>'LUSD-Export PF'!N142</f>
        <v>0</v>
      </c>
    </row>
    <row r="143" spans="1:5" x14ac:dyDescent="0.3">
      <c r="A143" s="5">
        <f>'LUSD-Export PF'!B143</f>
        <v>0</v>
      </c>
      <c r="B143" s="5">
        <f>'LUSD-Export PF'!A143</f>
        <v>0</v>
      </c>
      <c r="C143" s="74">
        <f>'LUSD-Export PF'!C143</f>
        <v>0</v>
      </c>
      <c r="D143" s="74">
        <f>'LUSD-Export PF'!M143</f>
        <v>0</v>
      </c>
      <c r="E143" s="74">
        <f>'LUSD-Export PF'!N143</f>
        <v>0</v>
      </c>
    </row>
    <row r="144" spans="1:5" x14ac:dyDescent="0.3">
      <c r="A144" s="5">
        <f>'LUSD-Export PF'!B144</f>
        <v>0</v>
      </c>
      <c r="B144" s="5">
        <f>'LUSD-Export PF'!A144</f>
        <v>0</v>
      </c>
      <c r="C144" s="74">
        <f>'LUSD-Export PF'!C144</f>
        <v>0</v>
      </c>
      <c r="D144" s="74">
        <f>'LUSD-Export PF'!M144</f>
        <v>0</v>
      </c>
      <c r="E144" s="74">
        <f>'LUSD-Export PF'!N144</f>
        <v>0</v>
      </c>
    </row>
    <row r="145" spans="1:5" x14ac:dyDescent="0.3">
      <c r="A145" s="5">
        <f>'LUSD-Export PF'!B145</f>
        <v>0</v>
      </c>
      <c r="B145" s="5">
        <f>'LUSD-Export PF'!A145</f>
        <v>0</v>
      </c>
      <c r="C145" s="74">
        <f>'LUSD-Export PF'!C145</f>
        <v>0</v>
      </c>
      <c r="D145" s="74">
        <f>'LUSD-Export PF'!M145</f>
        <v>0</v>
      </c>
      <c r="E145" s="74">
        <f>'LUSD-Export PF'!N145</f>
        <v>0</v>
      </c>
    </row>
    <row r="146" spans="1:5" x14ac:dyDescent="0.3">
      <c r="A146" s="5">
        <f>'LUSD-Export PF'!B146</f>
        <v>0</v>
      </c>
      <c r="B146" s="5">
        <f>'LUSD-Export PF'!A146</f>
        <v>0</v>
      </c>
      <c r="C146" s="74">
        <f>'LUSD-Export PF'!C146</f>
        <v>0</v>
      </c>
      <c r="D146" s="74">
        <f>'LUSD-Export PF'!M146</f>
        <v>0</v>
      </c>
      <c r="E146" s="74">
        <f>'LUSD-Export PF'!N146</f>
        <v>0</v>
      </c>
    </row>
    <row r="147" spans="1:5" x14ac:dyDescent="0.3">
      <c r="A147" s="5">
        <f>'LUSD-Export PF'!B147</f>
        <v>0</v>
      </c>
      <c r="B147" s="5">
        <f>'LUSD-Export PF'!A147</f>
        <v>0</v>
      </c>
      <c r="C147" s="74">
        <f>'LUSD-Export PF'!C147</f>
        <v>0</v>
      </c>
      <c r="D147" s="74">
        <f>'LUSD-Export PF'!M147</f>
        <v>0</v>
      </c>
      <c r="E147" s="74">
        <f>'LUSD-Export PF'!N147</f>
        <v>0</v>
      </c>
    </row>
    <row r="148" spans="1:5" x14ac:dyDescent="0.3">
      <c r="A148" s="5">
        <f>'LUSD-Export PF'!B148</f>
        <v>0</v>
      </c>
      <c r="B148" s="5">
        <f>'LUSD-Export PF'!A148</f>
        <v>0</v>
      </c>
      <c r="C148" s="74">
        <f>'LUSD-Export PF'!C148</f>
        <v>0</v>
      </c>
      <c r="D148" s="74">
        <f>'LUSD-Export PF'!M148</f>
        <v>0</v>
      </c>
      <c r="E148" s="74">
        <f>'LUSD-Export PF'!N148</f>
        <v>0</v>
      </c>
    </row>
    <row r="149" spans="1:5" x14ac:dyDescent="0.3">
      <c r="A149" s="5">
        <f>'LUSD-Export PF'!B149</f>
        <v>0</v>
      </c>
      <c r="B149" s="5">
        <f>'LUSD-Export PF'!A149</f>
        <v>0</v>
      </c>
      <c r="C149" s="74">
        <f>'LUSD-Export PF'!C149</f>
        <v>0</v>
      </c>
      <c r="D149" s="74">
        <f>'LUSD-Export PF'!M149</f>
        <v>0</v>
      </c>
      <c r="E149" s="74">
        <f>'LUSD-Export PF'!N149</f>
        <v>0</v>
      </c>
    </row>
    <row r="150" spans="1:5" x14ac:dyDescent="0.3">
      <c r="A150" s="5">
        <f>'LUSD-Export PF'!B150</f>
        <v>0</v>
      </c>
      <c r="B150" s="5">
        <f>'LUSD-Export PF'!A150</f>
        <v>0</v>
      </c>
      <c r="C150" s="74">
        <f>'LUSD-Export PF'!C150</f>
        <v>0</v>
      </c>
      <c r="D150" s="74">
        <f>'LUSD-Export PF'!M150</f>
        <v>0</v>
      </c>
      <c r="E150" s="74">
        <f>'LUSD-Export PF'!N150</f>
        <v>0</v>
      </c>
    </row>
    <row r="151" spans="1:5" x14ac:dyDescent="0.3">
      <c r="A151" s="5">
        <f>'LUSD-Export PF'!B151</f>
        <v>0</v>
      </c>
      <c r="B151" s="5">
        <f>'LUSD-Export PF'!A151</f>
        <v>0</v>
      </c>
      <c r="C151" s="74">
        <f>'LUSD-Export PF'!C151</f>
        <v>0</v>
      </c>
      <c r="D151" s="74">
        <f>'LUSD-Export PF'!M151</f>
        <v>0</v>
      </c>
      <c r="E151" s="74">
        <f>'LUSD-Export PF'!N151</f>
        <v>0</v>
      </c>
    </row>
    <row r="152" spans="1:5" x14ac:dyDescent="0.3">
      <c r="A152" s="5">
        <f>'LUSD-Export PF'!B152</f>
        <v>0</v>
      </c>
      <c r="B152" s="5">
        <f>'LUSD-Export PF'!A152</f>
        <v>0</v>
      </c>
      <c r="C152" s="74">
        <f>'LUSD-Export PF'!C152</f>
        <v>0</v>
      </c>
      <c r="D152" s="74">
        <f>'LUSD-Export PF'!M152</f>
        <v>0</v>
      </c>
      <c r="E152" s="74">
        <f>'LUSD-Export PF'!N152</f>
        <v>0</v>
      </c>
    </row>
    <row r="153" spans="1:5" x14ac:dyDescent="0.3">
      <c r="A153" s="5">
        <f>'LUSD-Export PF'!B153</f>
        <v>0</v>
      </c>
      <c r="B153" s="5">
        <f>'LUSD-Export PF'!A153</f>
        <v>0</v>
      </c>
      <c r="C153" s="74">
        <f>'LUSD-Export PF'!C153</f>
        <v>0</v>
      </c>
      <c r="D153" s="74">
        <f>'LUSD-Export PF'!M153</f>
        <v>0</v>
      </c>
      <c r="E153" s="74">
        <f>'LUSD-Export PF'!N153</f>
        <v>0</v>
      </c>
    </row>
    <row r="154" spans="1:5" x14ac:dyDescent="0.3">
      <c r="A154" s="5">
        <f>'LUSD-Export PF'!B154</f>
        <v>0</v>
      </c>
      <c r="B154" s="5">
        <f>'LUSD-Export PF'!A154</f>
        <v>0</v>
      </c>
      <c r="C154" s="74">
        <f>'LUSD-Export PF'!C154</f>
        <v>0</v>
      </c>
      <c r="D154" s="74">
        <f>'LUSD-Export PF'!M154</f>
        <v>0</v>
      </c>
      <c r="E154" s="74">
        <f>'LUSD-Export PF'!N154</f>
        <v>0</v>
      </c>
    </row>
    <row r="155" spans="1:5" x14ac:dyDescent="0.3">
      <c r="A155" s="5">
        <f>'LUSD-Export PF'!B155</f>
        <v>0</v>
      </c>
      <c r="B155" s="5">
        <f>'LUSD-Export PF'!A155</f>
        <v>0</v>
      </c>
      <c r="C155" s="74">
        <f>'LUSD-Export PF'!C155</f>
        <v>0</v>
      </c>
      <c r="D155" s="74">
        <f>'LUSD-Export PF'!M155</f>
        <v>0</v>
      </c>
      <c r="E155" s="74">
        <f>'LUSD-Export PF'!N155</f>
        <v>0</v>
      </c>
    </row>
    <row r="156" spans="1:5" x14ac:dyDescent="0.3">
      <c r="A156" s="5">
        <f>'LUSD-Export PF'!B156</f>
        <v>0</v>
      </c>
      <c r="B156" s="5">
        <f>'LUSD-Export PF'!A156</f>
        <v>0</v>
      </c>
      <c r="C156" s="74">
        <f>'LUSD-Export PF'!C156</f>
        <v>0</v>
      </c>
      <c r="D156" s="74">
        <f>'LUSD-Export PF'!M156</f>
        <v>0</v>
      </c>
      <c r="E156" s="74">
        <f>'LUSD-Export PF'!N156</f>
        <v>0</v>
      </c>
    </row>
    <row r="157" spans="1:5" x14ac:dyDescent="0.3">
      <c r="A157" s="5">
        <f>'LUSD-Export PF'!B157</f>
        <v>0</v>
      </c>
      <c r="B157" s="5">
        <f>'LUSD-Export PF'!A157</f>
        <v>0</v>
      </c>
      <c r="C157" s="74">
        <f>'LUSD-Export PF'!C157</f>
        <v>0</v>
      </c>
      <c r="D157" s="74">
        <f>'LUSD-Export PF'!M157</f>
        <v>0</v>
      </c>
      <c r="E157" s="74">
        <f>'LUSD-Export PF'!N157</f>
        <v>0</v>
      </c>
    </row>
    <row r="158" spans="1:5" x14ac:dyDescent="0.3">
      <c r="A158" s="5">
        <f>'LUSD-Export PF'!B158</f>
        <v>0</v>
      </c>
      <c r="B158" s="5">
        <f>'LUSD-Export PF'!A158</f>
        <v>0</v>
      </c>
      <c r="C158" s="74">
        <f>'LUSD-Export PF'!C158</f>
        <v>0</v>
      </c>
      <c r="D158" s="74">
        <f>'LUSD-Export PF'!M158</f>
        <v>0</v>
      </c>
      <c r="E158" s="74">
        <f>'LUSD-Export PF'!N158</f>
        <v>0</v>
      </c>
    </row>
    <row r="159" spans="1:5" x14ac:dyDescent="0.3">
      <c r="A159" s="5">
        <f>'LUSD-Export PF'!B159</f>
        <v>0</v>
      </c>
      <c r="B159" s="5">
        <f>'LUSD-Export PF'!A159</f>
        <v>0</v>
      </c>
      <c r="C159" s="74">
        <f>'LUSD-Export PF'!C159</f>
        <v>0</v>
      </c>
      <c r="D159" s="74">
        <f>'LUSD-Export PF'!M159</f>
        <v>0</v>
      </c>
      <c r="E159" s="74">
        <f>'LUSD-Export PF'!N159</f>
        <v>0</v>
      </c>
    </row>
    <row r="160" spans="1:5" x14ac:dyDescent="0.3">
      <c r="A160" s="5">
        <f>'LUSD-Export PF'!B160</f>
        <v>0</v>
      </c>
      <c r="B160" s="5">
        <f>'LUSD-Export PF'!A160</f>
        <v>0</v>
      </c>
      <c r="C160" s="74">
        <f>'LUSD-Export PF'!C160</f>
        <v>0</v>
      </c>
      <c r="D160" s="74">
        <f>'LUSD-Export PF'!M160</f>
        <v>0</v>
      </c>
      <c r="E160" s="74">
        <f>'LUSD-Export PF'!N160</f>
        <v>0</v>
      </c>
    </row>
    <row r="161" spans="1:5" x14ac:dyDescent="0.3">
      <c r="A161" s="5">
        <f>'LUSD-Export PF'!B161</f>
        <v>0</v>
      </c>
      <c r="B161" s="5">
        <f>'LUSD-Export PF'!A161</f>
        <v>0</v>
      </c>
      <c r="C161" s="74">
        <f>'LUSD-Export PF'!C161</f>
        <v>0</v>
      </c>
      <c r="D161" s="74">
        <f>'LUSD-Export PF'!M161</f>
        <v>0</v>
      </c>
      <c r="E161" s="74">
        <f>'LUSD-Export PF'!N161</f>
        <v>0</v>
      </c>
    </row>
    <row r="162" spans="1:5" x14ac:dyDescent="0.3">
      <c r="A162" s="5">
        <f>'LUSD-Export PF'!B162</f>
        <v>0</v>
      </c>
      <c r="B162" s="5">
        <f>'LUSD-Export PF'!A162</f>
        <v>0</v>
      </c>
      <c r="C162" s="74">
        <f>'LUSD-Export PF'!C162</f>
        <v>0</v>
      </c>
      <c r="D162" s="74">
        <f>'LUSD-Export PF'!M162</f>
        <v>0</v>
      </c>
      <c r="E162" s="74">
        <f>'LUSD-Export PF'!N162</f>
        <v>0</v>
      </c>
    </row>
    <row r="163" spans="1:5" x14ac:dyDescent="0.3">
      <c r="A163" s="5">
        <f>'LUSD-Export PF'!B163</f>
        <v>0</v>
      </c>
      <c r="B163" s="5">
        <f>'LUSD-Export PF'!A163</f>
        <v>0</v>
      </c>
      <c r="C163" s="74">
        <f>'LUSD-Export PF'!C163</f>
        <v>0</v>
      </c>
      <c r="D163" s="74">
        <f>'LUSD-Export PF'!M163</f>
        <v>0</v>
      </c>
      <c r="E163" s="74">
        <f>'LUSD-Export PF'!N163</f>
        <v>0</v>
      </c>
    </row>
    <row r="164" spans="1:5" x14ac:dyDescent="0.3">
      <c r="A164" s="5">
        <f>'LUSD-Export PF'!B164</f>
        <v>0</v>
      </c>
      <c r="B164" s="5">
        <f>'LUSD-Export PF'!A164</f>
        <v>0</v>
      </c>
      <c r="C164" s="74">
        <f>'LUSD-Export PF'!C164</f>
        <v>0</v>
      </c>
      <c r="D164" s="74">
        <f>'LUSD-Export PF'!M164</f>
        <v>0</v>
      </c>
      <c r="E164" s="74">
        <f>'LUSD-Export PF'!N164</f>
        <v>0</v>
      </c>
    </row>
    <row r="165" spans="1:5" x14ac:dyDescent="0.3">
      <c r="A165" s="5">
        <f>'LUSD-Export PF'!B165</f>
        <v>0</v>
      </c>
      <c r="B165" s="5">
        <f>'LUSD-Export PF'!A165</f>
        <v>0</v>
      </c>
      <c r="C165" s="74">
        <f>'LUSD-Export PF'!C165</f>
        <v>0</v>
      </c>
      <c r="D165" s="74">
        <f>'LUSD-Export PF'!M165</f>
        <v>0</v>
      </c>
      <c r="E165" s="74">
        <f>'LUSD-Export PF'!N165</f>
        <v>0</v>
      </c>
    </row>
    <row r="166" spans="1:5" x14ac:dyDescent="0.3">
      <c r="A166" s="5">
        <f>'LUSD-Export PF'!B166</f>
        <v>0</v>
      </c>
      <c r="B166" s="5">
        <f>'LUSD-Export PF'!A166</f>
        <v>0</v>
      </c>
      <c r="C166" s="74">
        <f>'LUSD-Export PF'!C166</f>
        <v>0</v>
      </c>
      <c r="D166" s="74">
        <f>'LUSD-Export PF'!M166</f>
        <v>0</v>
      </c>
      <c r="E166" s="74">
        <f>'LUSD-Export PF'!N166</f>
        <v>0</v>
      </c>
    </row>
    <row r="167" spans="1:5" x14ac:dyDescent="0.3">
      <c r="A167" s="5">
        <f>'LUSD-Export PF'!B167</f>
        <v>0</v>
      </c>
      <c r="B167" s="5">
        <f>'LUSD-Export PF'!A167</f>
        <v>0</v>
      </c>
      <c r="C167" s="74">
        <f>'LUSD-Export PF'!C167</f>
        <v>0</v>
      </c>
      <c r="D167" s="74">
        <f>'LUSD-Export PF'!M167</f>
        <v>0</v>
      </c>
      <c r="E167" s="74">
        <f>'LUSD-Export PF'!N167</f>
        <v>0</v>
      </c>
    </row>
    <row r="168" spans="1:5" x14ac:dyDescent="0.3">
      <c r="A168" s="5">
        <f>'LUSD-Export PF'!B168</f>
        <v>0</v>
      </c>
      <c r="B168" s="5">
        <f>'LUSD-Export PF'!A168</f>
        <v>0</v>
      </c>
      <c r="C168" s="74">
        <f>'LUSD-Export PF'!C168</f>
        <v>0</v>
      </c>
      <c r="D168" s="74">
        <f>'LUSD-Export PF'!M168</f>
        <v>0</v>
      </c>
      <c r="E168" s="74">
        <f>'LUSD-Export PF'!N168</f>
        <v>0</v>
      </c>
    </row>
    <row r="169" spans="1:5" x14ac:dyDescent="0.3">
      <c r="A169" s="5">
        <f>'LUSD-Export PF'!B169</f>
        <v>0</v>
      </c>
      <c r="B169" s="5">
        <f>'LUSD-Export PF'!A169</f>
        <v>0</v>
      </c>
      <c r="C169" s="74">
        <f>'LUSD-Export PF'!C169</f>
        <v>0</v>
      </c>
      <c r="D169" s="74">
        <f>'LUSD-Export PF'!M169</f>
        <v>0</v>
      </c>
      <c r="E169" s="74">
        <f>'LUSD-Export PF'!N169</f>
        <v>0</v>
      </c>
    </row>
    <row r="170" spans="1:5" x14ac:dyDescent="0.3">
      <c r="A170" s="5">
        <f>'LUSD-Export PF'!B170</f>
        <v>0</v>
      </c>
      <c r="B170" s="5">
        <f>'LUSD-Export PF'!A170</f>
        <v>0</v>
      </c>
      <c r="C170" s="74">
        <f>'LUSD-Export PF'!C170</f>
        <v>0</v>
      </c>
      <c r="D170" s="74">
        <f>'LUSD-Export PF'!M170</f>
        <v>0</v>
      </c>
      <c r="E170" s="74">
        <f>'LUSD-Export PF'!N170</f>
        <v>0</v>
      </c>
    </row>
    <row r="171" spans="1:5" x14ac:dyDescent="0.3">
      <c r="A171" s="5">
        <f>'LUSD-Export PF'!B171</f>
        <v>0</v>
      </c>
      <c r="B171" s="5">
        <f>'LUSD-Export PF'!A171</f>
        <v>0</v>
      </c>
      <c r="C171" s="74">
        <f>'LUSD-Export PF'!C171</f>
        <v>0</v>
      </c>
      <c r="D171" s="74">
        <f>'LUSD-Export PF'!M171</f>
        <v>0</v>
      </c>
      <c r="E171" s="74">
        <f>'LUSD-Export PF'!N171</f>
        <v>0</v>
      </c>
    </row>
    <row r="172" spans="1:5" x14ac:dyDescent="0.3">
      <c r="A172" s="5">
        <f>'LUSD-Export PF'!B172</f>
        <v>0</v>
      </c>
      <c r="B172" s="5">
        <f>'LUSD-Export PF'!A172</f>
        <v>0</v>
      </c>
      <c r="C172" s="74">
        <f>'LUSD-Export PF'!C172</f>
        <v>0</v>
      </c>
      <c r="D172" s="74">
        <f>'LUSD-Export PF'!M172</f>
        <v>0</v>
      </c>
      <c r="E172" s="74">
        <f>'LUSD-Export PF'!N172</f>
        <v>0</v>
      </c>
    </row>
    <row r="173" spans="1:5" x14ac:dyDescent="0.3">
      <c r="A173" s="5">
        <f>'LUSD-Export PF'!B173</f>
        <v>0</v>
      </c>
      <c r="B173" s="5">
        <f>'LUSD-Export PF'!A173</f>
        <v>0</v>
      </c>
      <c r="C173" s="74">
        <f>'LUSD-Export PF'!C173</f>
        <v>0</v>
      </c>
      <c r="D173" s="74">
        <f>'LUSD-Export PF'!M173</f>
        <v>0</v>
      </c>
      <c r="E173" s="74">
        <f>'LUSD-Export PF'!N173</f>
        <v>0</v>
      </c>
    </row>
    <row r="174" spans="1:5" x14ac:dyDescent="0.3">
      <c r="A174" s="5">
        <f>'LUSD-Export PF'!B174</f>
        <v>0</v>
      </c>
      <c r="B174" s="5">
        <f>'LUSD-Export PF'!A174</f>
        <v>0</v>
      </c>
      <c r="C174" s="74">
        <f>'LUSD-Export PF'!C174</f>
        <v>0</v>
      </c>
      <c r="D174" s="74">
        <f>'LUSD-Export PF'!M174</f>
        <v>0</v>
      </c>
      <c r="E174" s="74">
        <f>'LUSD-Export PF'!N174</f>
        <v>0</v>
      </c>
    </row>
    <row r="175" spans="1:5" x14ac:dyDescent="0.3">
      <c r="A175" s="5">
        <f>'LUSD-Export PF'!B175</f>
        <v>0</v>
      </c>
      <c r="B175" s="5">
        <f>'LUSD-Export PF'!A175</f>
        <v>0</v>
      </c>
      <c r="C175" s="74">
        <f>'LUSD-Export PF'!C175</f>
        <v>0</v>
      </c>
      <c r="D175" s="74">
        <f>'LUSD-Export PF'!M175</f>
        <v>0</v>
      </c>
      <c r="E175" s="74">
        <f>'LUSD-Export PF'!N175</f>
        <v>0</v>
      </c>
    </row>
    <row r="176" spans="1:5" x14ac:dyDescent="0.3">
      <c r="A176" s="5">
        <f>'LUSD-Export PF'!B176</f>
        <v>0</v>
      </c>
      <c r="B176" s="5">
        <f>'LUSD-Export PF'!A176</f>
        <v>0</v>
      </c>
      <c r="C176" s="74">
        <f>'LUSD-Export PF'!C176</f>
        <v>0</v>
      </c>
      <c r="D176" s="74">
        <f>'LUSD-Export PF'!M176</f>
        <v>0</v>
      </c>
      <c r="E176" s="74">
        <f>'LUSD-Export PF'!N176</f>
        <v>0</v>
      </c>
    </row>
    <row r="177" spans="1:5" x14ac:dyDescent="0.3">
      <c r="A177" s="5">
        <f>'LUSD-Export PF'!B177</f>
        <v>0</v>
      </c>
      <c r="B177" s="5">
        <f>'LUSD-Export PF'!A177</f>
        <v>0</v>
      </c>
      <c r="C177" s="74">
        <f>'LUSD-Export PF'!C177</f>
        <v>0</v>
      </c>
      <c r="D177" s="74">
        <f>'LUSD-Export PF'!M177</f>
        <v>0</v>
      </c>
      <c r="E177" s="74">
        <f>'LUSD-Export PF'!N177</f>
        <v>0</v>
      </c>
    </row>
    <row r="178" spans="1:5" x14ac:dyDescent="0.3">
      <c r="A178" s="5">
        <f>'LUSD-Export PF'!B178</f>
        <v>0</v>
      </c>
      <c r="B178" s="5">
        <f>'LUSD-Export PF'!A178</f>
        <v>0</v>
      </c>
      <c r="C178" s="74">
        <f>'LUSD-Export PF'!C178</f>
        <v>0</v>
      </c>
      <c r="D178" s="74">
        <f>'LUSD-Export PF'!M178</f>
        <v>0</v>
      </c>
      <c r="E178" s="74">
        <f>'LUSD-Export PF'!N178</f>
        <v>0</v>
      </c>
    </row>
    <row r="179" spans="1:5" x14ac:dyDescent="0.3">
      <c r="A179" s="5">
        <f>'LUSD-Export PF'!B179</f>
        <v>0</v>
      </c>
      <c r="B179" s="5">
        <f>'LUSD-Export PF'!A179</f>
        <v>0</v>
      </c>
      <c r="C179" s="74">
        <f>'LUSD-Export PF'!C179</f>
        <v>0</v>
      </c>
      <c r="D179" s="74">
        <f>'LUSD-Export PF'!M179</f>
        <v>0</v>
      </c>
      <c r="E179" s="74">
        <f>'LUSD-Export PF'!N179</f>
        <v>0</v>
      </c>
    </row>
    <row r="180" spans="1:5" x14ac:dyDescent="0.3">
      <c r="A180" s="5">
        <f>'LUSD-Export PF'!B180</f>
        <v>0</v>
      </c>
      <c r="B180" s="5">
        <f>'LUSD-Export PF'!A180</f>
        <v>0</v>
      </c>
      <c r="C180" s="74">
        <f>'LUSD-Export PF'!C180</f>
        <v>0</v>
      </c>
      <c r="D180" s="74">
        <f>'LUSD-Export PF'!M180</f>
        <v>0</v>
      </c>
      <c r="E180" s="74">
        <f>'LUSD-Export PF'!N180</f>
        <v>0</v>
      </c>
    </row>
    <row r="181" spans="1:5" x14ac:dyDescent="0.3">
      <c r="A181" s="5">
        <f>'LUSD-Export PF'!B181</f>
        <v>0</v>
      </c>
      <c r="B181" s="5">
        <f>'LUSD-Export PF'!A181</f>
        <v>0</v>
      </c>
      <c r="C181" s="74">
        <f>'LUSD-Export PF'!C181</f>
        <v>0</v>
      </c>
      <c r="D181" s="74">
        <f>'LUSD-Export PF'!M181</f>
        <v>0</v>
      </c>
      <c r="E181" s="74">
        <f>'LUSD-Export PF'!N181</f>
        <v>0</v>
      </c>
    </row>
    <row r="182" spans="1:5" x14ac:dyDescent="0.3">
      <c r="A182" s="5">
        <f>'LUSD-Export PF'!B182</f>
        <v>0</v>
      </c>
      <c r="B182" s="5">
        <f>'LUSD-Export PF'!A182</f>
        <v>0</v>
      </c>
      <c r="C182" s="74">
        <f>'LUSD-Export PF'!C182</f>
        <v>0</v>
      </c>
      <c r="D182" s="74">
        <f>'LUSD-Export PF'!M182</f>
        <v>0</v>
      </c>
      <c r="E182" s="74">
        <f>'LUSD-Export PF'!N182</f>
        <v>0</v>
      </c>
    </row>
    <row r="183" spans="1:5" x14ac:dyDescent="0.3">
      <c r="A183" s="5">
        <f>'LUSD-Export PF'!B183</f>
        <v>0</v>
      </c>
      <c r="B183" s="5">
        <f>'LUSD-Export PF'!A183</f>
        <v>0</v>
      </c>
      <c r="C183" s="74">
        <f>'LUSD-Export PF'!C183</f>
        <v>0</v>
      </c>
      <c r="D183" s="74">
        <f>'LUSD-Export PF'!M183</f>
        <v>0</v>
      </c>
      <c r="E183" s="74">
        <f>'LUSD-Export PF'!N183</f>
        <v>0</v>
      </c>
    </row>
    <row r="184" spans="1:5" x14ac:dyDescent="0.3">
      <c r="A184" s="5">
        <f>'LUSD-Export PF'!B184</f>
        <v>0</v>
      </c>
      <c r="B184" s="5">
        <f>'LUSD-Export PF'!A184</f>
        <v>0</v>
      </c>
      <c r="C184" s="74">
        <f>'LUSD-Export PF'!C184</f>
        <v>0</v>
      </c>
      <c r="D184" s="74">
        <f>'LUSD-Export PF'!M184</f>
        <v>0</v>
      </c>
      <c r="E184" s="74">
        <f>'LUSD-Export PF'!N184</f>
        <v>0</v>
      </c>
    </row>
    <row r="185" spans="1:5" x14ac:dyDescent="0.3">
      <c r="A185" s="5">
        <f>'LUSD-Export PF'!B185</f>
        <v>0</v>
      </c>
      <c r="B185" s="5">
        <f>'LUSD-Export PF'!A185</f>
        <v>0</v>
      </c>
      <c r="C185" s="74">
        <f>'LUSD-Export PF'!C185</f>
        <v>0</v>
      </c>
      <c r="D185" s="74">
        <f>'LUSD-Export PF'!M185</f>
        <v>0</v>
      </c>
      <c r="E185" s="74">
        <f>'LUSD-Export PF'!N185</f>
        <v>0</v>
      </c>
    </row>
    <row r="186" spans="1:5" x14ac:dyDescent="0.3">
      <c r="A186" s="5">
        <f>'LUSD-Export PF'!B186</f>
        <v>0</v>
      </c>
      <c r="B186" s="5">
        <f>'LUSD-Export PF'!A186</f>
        <v>0</v>
      </c>
      <c r="C186" s="74">
        <f>'LUSD-Export PF'!C186</f>
        <v>0</v>
      </c>
      <c r="D186" s="74">
        <f>'LUSD-Export PF'!M186</f>
        <v>0</v>
      </c>
      <c r="E186" s="74">
        <f>'LUSD-Export PF'!N186</f>
        <v>0</v>
      </c>
    </row>
    <row r="187" spans="1:5" x14ac:dyDescent="0.3">
      <c r="A187" s="5">
        <f>'LUSD-Export PF'!B187</f>
        <v>0</v>
      </c>
      <c r="B187" s="5">
        <f>'LUSD-Export PF'!A187</f>
        <v>0</v>
      </c>
      <c r="C187" s="74">
        <f>'LUSD-Export PF'!C187</f>
        <v>0</v>
      </c>
      <c r="D187" s="74">
        <f>'LUSD-Export PF'!M187</f>
        <v>0</v>
      </c>
      <c r="E187" s="74">
        <f>'LUSD-Export PF'!N187</f>
        <v>0</v>
      </c>
    </row>
    <row r="188" spans="1:5" x14ac:dyDescent="0.3">
      <c r="A188" s="5">
        <f>'LUSD-Export PF'!B188</f>
        <v>0</v>
      </c>
      <c r="B188" s="5">
        <f>'LUSD-Export PF'!A188</f>
        <v>0</v>
      </c>
      <c r="C188" s="74">
        <f>'LUSD-Export PF'!C188</f>
        <v>0</v>
      </c>
      <c r="D188" s="74">
        <f>'LUSD-Export PF'!M188</f>
        <v>0</v>
      </c>
      <c r="E188" s="74">
        <f>'LUSD-Export PF'!N188</f>
        <v>0</v>
      </c>
    </row>
    <row r="189" spans="1:5" x14ac:dyDescent="0.3">
      <c r="A189" s="5">
        <f>'LUSD-Export PF'!B189</f>
        <v>0</v>
      </c>
      <c r="B189" s="5">
        <f>'LUSD-Export PF'!A189</f>
        <v>0</v>
      </c>
      <c r="C189" s="74">
        <f>'LUSD-Export PF'!C189</f>
        <v>0</v>
      </c>
      <c r="D189" s="74">
        <f>'LUSD-Export PF'!M189</f>
        <v>0</v>
      </c>
      <c r="E189" s="74">
        <f>'LUSD-Export PF'!N189</f>
        <v>0</v>
      </c>
    </row>
    <row r="190" spans="1:5" x14ac:dyDescent="0.3">
      <c r="A190" s="5">
        <f>'LUSD-Export PF'!B190</f>
        <v>0</v>
      </c>
      <c r="B190" s="5">
        <f>'LUSD-Export PF'!A190</f>
        <v>0</v>
      </c>
      <c r="C190" s="74">
        <f>'LUSD-Export PF'!C190</f>
        <v>0</v>
      </c>
      <c r="D190" s="74">
        <f>'LUSD-Export PF'!M190</f>
        <v>0</v>
      </c>
      <c r="E190" s="74">
        <f>'LUSD-Export PF'!N190</f>
        <v>0</v>
      </c>
    </row>
    <row r="191" spans="1:5" x14ac:dyDescent="0.3">
      <c r="A191" s="5">
        <f>'LUSD-Export PF'!B191</f>
        <v>0</v>
      </c>
      <c r="B191" s="5">
        <f>'LUSD-Export PF'!A191</f>
        <v>0</v>
      </c>
      <c r="C191" s="74">
        <f>'LUSD-Export PF'!C191</f>
        <v>0</v>
      </c>
      <c r="D191" s="74">
        <f>'LUSD-Export PF'!M191</f>
        <v>0</v>
      </c>
      <c r="E191" s="74">
        <f>'LUSD-Export PF'!N191</f>
        <v>0</v>
      </c>
    </row>
    <row r="192" spans="1:5" x14ac:dyDescent="0.3">
      <c r="A192" s="5">
        <f>'LUSD-Export PF'!B192</f>
        <v>0</v>
      </c>
      <c r="B192" s="5">
        <f>'LUSD-Export PF'!A192</f>
        <v>0</v>
      </c>
      <c r="C192" s="74">
        <f>'LUSD-Export PF'!C192</f>
        <v>0</v>
      </c>
      <c r="D192" s="74">
        <f>'LUSD-Export PF'!M192</f>
        <v>0</v>
      </c>
      <c r="E192" s="74">
        <f>'LUSD-Export PF'!N192</f>
        <v>0</v>
      </c>
    </row>
    <row r="193" spans="1:5" x14ac:dyDescent="0.3">
      <c r="A193" s="5">
        <f>'LUSD-Export PF'!B193</f>
        <v>0</v>
      </c>
      <c r="B193" s="5">
        <f>'LUSD-Export PF'!A193</f>
        <v>0</v>
      </c>
      <c r="C193" s="74">
        <f>'LUSD-Export PF'!C193</f>
        <v>0</v>
      </c>
      <c r="D193" s="74">
        <f>'LUSD-Export PF'!M193</f>
        <v>0</v>
      </c>
      <c r="E193" s="74">
        <f>'LUSD-Export PF'!N193</f>
        <v>0</v>
      </c>
    </row>
    <row r="194" spans="1:5" x14ac:dyDescent="0.3">
      <c r="A194" s="5">
        <f>'LUSD-Export PF'!B194</f>
        <v>0</v>
      </c>
      <c r="B194" s="5">
        <f>'LUSD-Export PF'!A194</f>
        <v>0</v>
      </c>
      <c r="C194" s="74">
        <f>'LUSD-Export PF'!C194</f>
        <v>0</v>
      </c>
      <c r="D194" s="74">
        <f>'LUSD-Export PF'!M194</f>
        <v>0</v>
      </c>
      <c r="E194" s="74">
        <f>'LUSD-Export PF'!N194</f>
        <v>0</v>
      </c>
    </row>
    <row r="195" spans="1:5" x14ac:dyDescent="0.3">
      <c r="A195" s="5">
        <f>'LUSD-Export PF'!B195</f>
        <v>0</v>
      </c>
      <c r="B195" s="5">
        <f>'LUSD-Export PF'!A195</f>
        <v>0</v>
      </c>
      <c r="C195" s="74">
        <f>'LUSD-Export PF'!C195</f>
        <v>0</v>
      </c>
      <c r="D195" s="74">
        <f>'LUSD-Export PF'!M195</f>
        <v>0</v>
      </c>
      <c r="E195" s="74">
        <f>'LUSD-Export PF'!N195</f>
        <v>0</v>
      </c>
    </row>
    <row r="196" spans="1:5" x14ac:dyDescent="0.3">
      <c r="A196" s="5">
        <f>'LUSD-Export PF'!B196</f>
        <v>0</v>
      </c>
      <c r="B196" s="5">
        <f>'LUSD-Export PF'!A196</f>
        <v>0</v>
      </c>
      <c r="C196" s="74">
        <f>'LUSD-Export PF'!C196</f>
        <v>0</v>
      </c>
      <c r="D196" s="74">
        <f>'LUSD-Export PF'!M196</f>
        <v>0</v>
      </c>
      <c r="E196" s="74">
        <f>'LUSD-Export PF'!N196</f>
        <v>0</v>
      </c>
    </row>
    <row r="197" spans="1:5" x14ac:dyDescent="0.3">
      <c r="A197" s="5">
        <f>'LUSD-Export PF'!B197</f>
        <v>0</v>
      </c>
      <c r="B197" s="5">
        <f>'LUSD-Export PF'!A197</f>
        <v>0</v>
      </c>
      <c r="C197" s="74">
        <f>'LUSD-Export PF'!C197</f>
        <v>0</v>
      </c>
      <c r="D197" s="74">
        <f>'LUSD-Export PF'!M197</f>
        <v>0</v>
      </c>
      <c r="E197" s="74">
        <f>'LUSD-Export PF'!N197</f>
        <v>0</v>
      </c>
    </row>
    <row r="198" spans="1:5" x14ac:dyDescent="0.3">
      <c r="A198" s="5">
        <f>'LUSD-Export PF'!B198</f>
        <v>0</v>
      </c>
      <c r="B198" s="5">
        <f>'LUSD-Export PF'!A198</f>
        <v>0</v>
      </c>
      <c r="C198" s="74">
        <f>'LUSD-Export PF'!C198</f>
        <v>0</v>
      </c>
      <c r="D198" s="74">
        <f>'LUSD-Export PF'!M198</f>
        <v>0</v>
      </c>
      <c r="E198" s="74">
        <f>'LUSD-Export PF'!N198</f>
        <v>0</v>
      </c>
    </row>
    <row r="199" spans="1:5" x14ac:dyDescent="0.3">
      <c r="A199" s="5">
        <f>'LUSD-Export PF'!B199</f>
        <v>0</v>
      </c>
      <c r="B199" s="5">
        <f>'LUSD-Export PF'!A199</f>
        <v>0</v>
      </c>
      <c r="C199" s="74">
        <f>'LUSD-Export PF'!C199</f>
        <v>0</v>
      </c>
      <c r="D199" s="74">
        <f>'LUSD-Export PF'!M199</f>
        <v>0</v>
      </c>
      <c r="E199" s="74">
        <f>'LUSD-Export PF'!N199</f>
        <v>0</v>
      </c>
    </row>
    <row r="200" spans="1:5" x14ac:dyDescent="0.3">
      <c r="A200" s="5">
        <f>'LUSD-Export PF'!B200</f>
        <v>0</v>
      </c>
      <c r="B200" s="5">
        <f>'LUSD-Export PF'!A200</f>
        <v>0</v>
      </c>
      <c r="C200" s="74">
        <f>'LUSD-Export PF'!C200</f>
        <v>0</v>
      </c>
      <c r="D200" s="74">
        <f>'LUSD-Export PF'!M200</f>
        <v>0</v>
      </c>
      <c r="E200" s="74">
        <f>'LUSD-Export PF'!N200</f>
        <v>0</v>
      </c>
    </row>
  </sheetData>
  <sortState ref="A2:M130">
    <sortCondition ref="E2:E130"/>
    <sortCondition ref="D2:D130"/>
    <sortCondition ref="A2:A130"/>
    <sortCondition ref="B2:B130"/>
  </sortState>
  <pageMargins left="0.70866141732283472" right="0.70866141732283472" top="0.74803149606299213" bottom="0.55118110236220474" header="0.31496062992125984" footer="0.31496062992125984"/>
  <pageSetup paperSize="9" fitToHeight="0" orientation="portrait" r:id="rId1"/>
  <headerFooter>
    <oddHeader>&amp;C&amp;"-,Fett"&amp;16&amp;F - &amp;A</oddHeader>
    <oddFooter>&amp;LStand: &amp;D &amp;T&amp;CSeite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0"/>
  <sheetViews>
    <sheetView workbookViewId="0"/>
  </sheetViews>
  <sheetFormatPr baseColWidth="10" defaultRowHeight="14.4" x14ac:dyDescent="0.3"/>
  <cols>
    <col min="1" max="2" width="15.88671875" style="126" customWidth="1"/>
    <col min="3" max="6" width="8.77734375" style="123" customWidth="1"/>
    <col min="7" max="7" width="6.33203125" customWidth="1"/>
    <col min="8" max="8" width="10.44140625" customWidth="1"/>
  </cols>
  <sheetData>
    <row r="1" spans="1:14" s="3" customFormat="1" x14ac:dyDescent="0.3">
      <c r="A1" s="4" t="str">
        <f>'LUSD-Export PF'!B1</f>
        <v>Nachname</v>
      </c>
      <c r="B1" s="4" t="str">
        <f>'LUSD-Export PF'!A1</f>
        <v>Vorname</v>
      </c>
      <c r="C1" s="73" t="str">
        <f>'LUSD-Export PF'!C1</f>
        <v>Tutor</v>
      </c>
      <c r="D1" s="73" t="s">
        <v>42</v>
      </c>
      <c r="E1" s="73" t="s">
        <v>38</v>
      </c>
      <c r="F1" s="73" t="s">
        <v>43</v>
      </c>
      <c r="G1" s="124"/>
      <c r="H1" s="125"/>
      <c r="I1" s="2"/>
      <c r="J1" s="2"/>
      <c r="K1" s="2"/>
      <c r="L1" s="2"/>
      <c r="M1" s="2"/>
      <c r="N1" s="2"/>
    </row>
    <row r="2" spans="1:14" x14ac:dyDescent="0.3">
      <c r="A2" s="5">
        <f>'LUSD-Export PF'!B2</f>
        <v>0</v>
      </c>
      <c r="B2" s="5">
        <f>'LUSD-Export PF'!A2</f>
        <v>0</v>
      </c>
      <c r="C2" s="74">
        <f>'LUSD-Export PF'!C2</f>
        <v>0</v>
      </c>
      <c r="D2" s="74">
        <f>'LUSD-Export PF'!P2</f>
        <v>0</v>
      </c>
      <c r="E2" s="74">
        <f>'LUSD-Export PF'!Q2</f>
        <v>0</v>
      </c>
      <c r="F2" s="74">
        <f>'LUSD-Export PF'!S2</f>
        <v>0</v>
      </c>
      <c r="I2" s="1"/>
      <c r="J2" s="1"/>
      <c r="K2" s="1"/>
      <c r="L2" s="1"/>
      <c r="M2" s="1"/>
      <c r="N2" s="1"/>
    </row>
    <row r="3" spans="1:14" x14ac:dyDescent="0.3">
      <c r="A3" s="5">
        <f>'LUSD-Export PF'!B3</f>
        <v>0</v>
      </c>
      <c r="B3" s="5">
        <f>'LUSD-Export PF'!A3</f>
        <v>0</v>
      </c>
      <c r="C3" s="74">
        <f>'LUSD-Export PF'!C3</f>
        <v>0</v>
      </c>
      <c r="D3" s="74">
        <f>'LUSD-Export PF'!P3</f>
        <v>0</v>
      </c>
      <c r="E3" s="74">
        <f>'LUSD-Export PF'!Q3</f>
        <v>0</v>
      </c>
      <c r="F3" s="74">
        <f>'LUSD-Export PF'!S3</f>
        <v>0</v>
      </c>
      <c r="I3" s="1"/>
      <c r="J3" s="1"/>
      <c r="K3" s="1"/>
      <c r="L3" s="1"/>
      <c r="M3" s="1"/>
      <c r="N3" s="1"/>
    </row>
    <row r="4" spans="1:14" x14ac:dyDescent="0.3">
      <c r="A4" s="5">
        <f>'LUSD-Export PF'!B4</f>
        <v>0</v>
      </c>
      <c r="B4" s="5">
        <f>'LUSD-Export PF'!A4</f>
        <v>0</v>
      </c>
      <c r="C4" s="74">
        <f>'LUSD-Export PF'!C4</f>
        <v>0</v>
      </c>
      <c r="D4" s="74">
        <f>'LUSD-Export PF'!P4</f>
        <v>0</v>
      </c>
      <c r="E4" s="74">
        <f>'LUSD-Export PF'!Q4</f>
        <v>0</v>
      </c>
      <c r="F4" s="74">
        <f>'LUSD-Export PF'!S4</f>
        <v>0</v>
      </c>
      <c r="I4" s="1"/>
      <c r="J4" s="1"/>
      <c r="K4" s="1"/>
      <c r="L4" s="1"/>
      <c r="M4" s="1"/>
      <c r="N4" s="1"/>
    </row>
    <row r="5" spans="1:14" x14ac:dyDescent="0.3">
      <c r="A5" s="5">
        <f>'LUSD-Export PF'!B5</f>
        <v>0</v>
      </c>
      <c r="B5" s="5">
        <f>'LUSD-Export PF'!A5</f>
        <v>0</v>
      </c>
      <c r="C5" s="74">
        <f>'LUSD-Export PF'!C5</f>
        <v>0</v>
      </c>
      <c r="D5" s="74">
        <f>'LUSD-Export PF'!P5</f>
        <v>0</v>
      </c>
      <c r="E5" s="74">
        <f>'LUSD-Export PF'!Q5</f>
        <v>0</v>
      </c>
      <c r="F5" s="74">
        <f>'LUSD-Export PF'!S5</f>
        <v>0</v>
      </c>
      <c r="I5" s="1"/>
      <c r="J5" s="1"/>
      <c r="K5" s="1"/>
      <c r="L5" s="1"/>
      <c r="M5" s="1"/>
      <c r="N5" s="1"/>
    </row>
    <row r="6" spans="1:14" x14ac:dyDescent="0.3">
      <c r="A6" s="5">
        <f>'LUSD-Export PF'!B6</f>
        <v>0</v>
      </c>
      <c r="B6" s="5">
        <f>'LUSD-Export PF'!A6</f>
        <v>0</v>
      </c>
      <c r="C6" s="74">
        <f>'LUSD-Export PF'!C6</f>
        <v>0</v>
      </c>
      <c r="D6" s="74">
        <f>'LUSD-Export PF'!P6</f>
        <v>0</v>
      </c>
      <c r="E6" s="74">
        <f>'LUSD-Export PF'!Q6</f>
        <v>0</v>
      </c>
      <c r="F6" s="74">
        <f>'LUSD-Export PF'!S6</f>
        <v>0</v>
      </c>
      <c r="I6" s="1"/>
      <c r="J6" s="1"/>
      <c r="K6" s="1"/>
      <c r="L6" s="1"/>
      <c r="M6" s="1"/>
      <c r="N6" s="1"/>
    </row>
    <row r="7" spans="1:14" x14ac:dyDescent="0.3">
      <c r="A7" s="5">
        <f>'LUSD-Export PF'!B7</f>
        <v>0</v>
      </c>
      <c r="B7" s="5">
        <f>'LUSD-Export PF'!A7</f>
        <v>0</v>
      </c>
      <c r="C7" s="74">
        <f>'LUSD-Export PF'!C7</f>
        <v>0</v>
      </c>
      <c r="D7" s="74">
        <f>'LUSD-Export PF'!P7</f>
        <v>0</v>
      </c>
      <c r="E7" s="74">
        <f>'LUSD-Export PF'!Q7</f>
        <v>0</v>
      </c>
      <c r="F7" s="74">
        <f>'LUSD-Export PF'!S7</f>
        <v>0</v>
      </c>
      <c r="I7" s="1"/>
      <c r="J7" s="1"/>
      <c r="K7" s="1"/>
      <c r="L7" s="1"/>
      <c r="M7" s="1"/>
      <c r="N7" s="1"/>
    </row>
    <row r="8" spans="1:14" x14ac:dyDescent="0.3">
      <c r="A8" s="5">
        <f>'LUSD-Export PF'!B8</f>
        <v>0</v>
      </c>
      <c r="B8" s="5">
        <f>'LUSD-Export PF'!A8</f>
        <v>0</v>
      </c>
      <c r="C8" s="74">
        <f>'LUSD-Export PF'!C8</f>
        <v>0</v>
      </c>
      <c r="D8" s="74">
        <f>'LUSD-Export PF'!P8</f>
        <v>0</v>
      </c>
      <c r="E8" s="74">
        <f>'LUSD-Export PF'!Q8</f>
        <v>0</v>
      </c>
      <c r="F8" s="74">
        <f>'LUSD-Export PF'!S8</f>
        <v>0</v>
      </c>
      <c r="I8" s="1"/>
      <c r="J8" s="1"/>
      <c r="K8" s="1"/>
      <c r="L8" s="1"/>
      <c r="M8" s="1"/>
      <c r="N8" s="1"/>
    </row>
    <row r="9" spans="1:14" x14ac:dyDescent="0.3">
      <c r="A9" s="5">
        <f>'LUSD-Export PF'!B9</f>
        <v>0</v>
      </c>
      <c r="B9" s="5">
        <f>'LUSD-Export PF'!A9</f>
        <v>0</v>
      </c>
      <c r="C9" s="74">
        <f>'LUSD-Export PF'!C9</f>
        <v>0</v>
      </c>
      <c r="D9" s="74">
        <f>'LUSD-Export PF'!P9</f>
        <v>0</v>
      </c>
      <c r="E9" s="74">
        <f>'LUSD-Export PF'!Q9</f>
        <v>0</v>
      </c>
      <c r="F9" s="74">
        <f>'LUSD-Export PF'!S9</f>
        <v>0</v>
      </c>
      <c r="I9" s="1"/>
      <c r="J9" s="1"/>
      <c r="K9" s="1"/>
      <c r="L9" s="1"/>
      <c r="M9" s="1"/>
      <c r="N9" s="1"/>
    </row>
    <row r="10" spans="1:14" x14ac:dyDescent="0.3">
      <c r="A10" s="5">
        <f>'LUSD-Export PF'!B10</f>
        <v>0</v>
      </c>
      <c r="B10" s="5">
        <f>'LUSD-Export PF'!A10</f>
        <v>0</v>
      </c>
      <c r="C10" s="74">
        <f>'LUSD-Export PF'!C10</f>
        <v>0</v>
      </c>
      <c r="D10" s="74">
        <f>'LUSD-Export PF'!P10</f>
        <v>0</v>
      </c>
      <c r="E10" s="74">
        <f>'LUSD-Export PF'!Q10</f>
        <v>0</v>
      </c>
      <c r="F10" s="74">
        <f>'LUSD-Export PF'!S10</f>
        <v>0</v>
      </c>
      <c r="I10" s="1"/>
      <c r="J10" s="1"/>
      <c r="K10" s="1"/>
      <c r="L10" s="1"/>
      <c r="M10" s="1"/>
      <c r="N10" s="1"/>
    </row>
    <row r="11" spans="1:14" x14ac:dyDescent="0.3">
      <c r="A11" s="5">
        <f>'LUSD-Export PF'!B11</f>
        <v>0</v>
      </c>
      <c r="B11" s="5">
        <f>'LUSD-Export PF'!A11</f>
        <v>0</v>
      </c>
      <c r="C11" s="74">
        <f>'LUSD-Export PF'!C11</f>
        <v>0</v>
      </c>
      <c r="D11" s="74">
        <f>'LUSD-Export PF'!P11</f>
        <v>0</v>
      </c>
      <c r="E11" s="74">
        <f>'LUSD-Export PF'!Q11</f>
        <v>0</v>
      </c>
      <c r="F11" s="74">
        <f>'LUSD-Export PF'!S11</f>
        <v>0</v>
      </c>
      <c r="I11" s="1"/>
      <c r="J11" s="1"/>
      <c r="K11" s="1"/>
      <c r="L11" s="1"/>
      <c r="M11" s="1"/>
      <c r="N11" s="1"/>
    </row>
    <row r="12" spans="1:14" x14ac:dyDescent="0.3">
      <c r="A12" s="5">
        <f>'LUSD-Export PF'!B12</f>
        <v>0</v>
      </c>
      <c r="B12" s="5">
        <f>'LUSD-Export PF'!A12</f>
        <v>0</v>
      </c>
      <c r="C12" s="74">
        <f>'LUSD-Export PF'!C12</f>
        <v>0</v>
      </c>
      <c r="D12" s="74">
        <f>'LUSD-Export PF'!P12</f>
        <v>0</v>
      </c>
      <c r="E12" s="74">
        <f>'LUSD-Export PF'!Q12</f>
        <v>0</v>
      </c>
      <c r="F12" s="74">
        <f>'LUSD-Export PF'!S12</f>
        <v>0</v>
      </c>
    </row>
    <row r="13" spans="1:14" x14ac:dyDescent="0.3">
      <c r="A13" s="5">
        <f>'LUSD-Export PF'!B13</f>
        <v>0</v>
      </c>
      <c r="B13" s="5">
        <f>'LUSD-Export PF'!A13</f>
        <v>0</v>
      </c>
      <c r="C13" s="74">
        <f>'LUSD-Export PF'!C13</f>
        <v>0</v>
      </c>
      <c r="D13" s="74">
        <f>'LUSD-Export PF'!P13</f>
        <v>0</v>
      </c>
      <c r="E13" s="74">
        <f>'LUSD-Export PF'!Q13</f>
        <v>0</v>
      </c>
      <c r="F13" s="74">
        <f>'LUSD-Export PF'!S13</f>
        <v>0</v>
      </c>
    </row>
    <row r="14" spans="1:14" x14ac:dyDescent="0.3">
      <c r="A14" s="5">
        <f>'LUSD-Export PF'!B14</f>
        <v>0</v>
      </c>
      <c r="B14" s="5">
        <f>'LUSD-Export PF'!A14</f>
        <v>0</v>
      </c>
      <c r="C14" s="74">
        <f>'LUSD-Export PF'!C14</f>
        <v>0</v>
      </c>
      <c r="D14" s="74">
        <f>'LUSD-Export PF'!P14</f>
        <v>0</v>
      </c>
      <c r="E14" s="74">
        <f>'LUSD-Export PF'!Q14</f>
        <v>0</v>
      </c>
      <c r="F14" s="74">
        <f>'LUSD-Export PF'!S14</f>
        <v>0</v>
      </c>
    </row>
    <row r="15" spans="1:14" x14ac:dyDescent="0.3">
      <c r="A15" s="5">
        <f>'LUSD-Export PF'!B15</f>
        <v>0</v>
      </c>
      <c r="B15" s="5">
        <f>'LUSD-Export PF'!A15</f>
        <v>0</v>
      </c>
      <c r="C15" s="74">
        <f>'LUSD-Export PF'!C15</f>
        <v>0</v>
      </c>
      <c r="D15" s="74">
        <f>'LUSD-Export PF'!P15</f>
        <v>0</v>
      </c>
      <c r="E15" s="74">
        <f>'LUSD-Export PF'!Q15</f>
        <v>0</v>
      </c>
      <c r="F15" s="74">
        <f>'LUSD-Export PF'!S15</f>
        <v>0</v>
      </c>
    </row>
    <row r="16" spans="1:14" x14ac:dyDescent="0.3">
      <c r="A16" s="5">
        <f>'LUSD-Export PF'!B16</f>
        <v>0</v>
      </c>
      <c r="B16" s="5">
        <f>'LUSD-Export PF'!A16</f>
        <v>0</v>
      </c>
      <c r="C16" s="74">
        <f>'LUSD-Export PF'!C16</f>
        <v>0</v>
      </c>
      <c r="D16" s="74">
        <f>'LUSD-Export PF'!P16</f>
        <v>0</v>
      </c>
      <c r="E16" s="74">
        <f>'LUSD-Export PF'!Q16</f>
        <v>0</v>
      </c>
      <c r="F16" s="74">
        <f>'LUSD-Export PF'!S16</f>
        <v>0</v>
      </c>
    </row>
    <row r="17" spans="1:6" x14ac:dyDescent="0.3">
      <c r="A17" s="5">
        <f>'LUSD-Export PF'!B17</f>
        <v>0</v>
      </c>
      <c r="B17" s="5">
        <f>'LUSD-Export PF'!A17</f>
        <v>0</v>
      </c>
      <c r="C17" s="74">
        <f>'LUSD-Export PF'!C17</f>
        <v>0</v>
      </c>
      <c r="D17" s="74">
        <f>'LUSD-Export PF'!P17</f>
        <v>0</v>
      </c>
      <c r="E17" s="74">
        <f>'LUSD-Export PF'!Q17</f>
        <v>0</v>
      </c>
      <c r="F17" s="74">
        <f>'LUSD-Export PF'!S17</f>
        <v>0</v>
      </c>
    </row>
    <row r="18" spans="1:6" x14ac:dyDescent="0.3">
      <c r="A18" s="5">
        <f>'LUSD-Export PF'!B18</f>
        <v>0</v>
      </c>
      <c r="B18" s="5">
        <f>'LUSD-Export PF'!A18</f>
        <v>0</v>
      </c>
      <c r="C18" s="74">
        <f>'LUSD-Export PF'!C18</f>
        <v>0</v>
      </c>
      <c r="D18" s="74">
        <f>'LUSD-Export PF'!P18</f>
        <v>0</v>
      </c>
      <c r="E18" s="74">
        <f>'LUSD-Export PF'!Q18</f>
        <v>0</v>
      </c>
      <c r="F18" s="74">
        <f>'LUSD-Export PF'!S18</f>
        <v>0</v>
      </c>
    </row>
    <row r="19" spans="1:6" x14ac:dyDescent="0.3">
      <c r="A19" s="5">
        <f>'LUSD-Export PF'!B19</f>
        <v>0</v>
      </c>
      <c r="B19" s="5">
        <f>'LUSD-Export PF'!A19</f>
        <v>0</v>
      </c>
      <c r="C19" s="74">
        <f>'LUSD-Export PF'!C19</f>
        <v>0</v>
      </c>
      <c r="D19" s="74">
        <f>'LUSD-Export PF'!P19</f>
        <v>0</v>
      </c>
      <c r="E19" s="74">
        <f>'LUSD-Export PF'!Q19</f>
        <v>0</v>
      </c>
      <c r="F19" s="74">
        <f>'LUSD-Export PF'!S19</f>
        <v>0</v>
      </c>
    </row>
    <row r="20" spans="1:6" x14ac:dyDescent="0.3">
      <c r="A20" s="5">
        <f>'LUSD-Export PF'!B20</f>
        <v>0</v>
      </c>
      <c r="B20" s="5">
        <f>'LUSD-Export PF'!A20</f>
        <v>0</v>
      </c>
      <c r="C20" s="74">
        <f>'LUSD-Export PF'!C20</f>
        <v>0</v>
      </c>
      <c r="D20" s="74">
        <f>'LUSD-Export PF'!P20</f>
        <v>0</v>
      </c>
      <c r="E20" s="74">
        <f>'LUSD-Export PF'!Q20</f>
        <v>0</v>
      </c>
      <c r="F20" s="74">
        <f>'LUSD-Export PF'!S20</f>
        <v>0</v>
      </c>
    </row>
    <row r="21" spans="1:6" x14ac:dyDescent="0.3">
      <c r="A21" s="5">
        <f>'LUSD-Export PF'!B21</f>
        <v>0</v>
      </c>
      <c r="B21" s="5">
        <f>'LUSD-Export PF'!A21</f>
        <v>0</v>
      </c>
      <c r="C21" s="74">
        <f>'LUSD-Export PF'!C21</f>
        <v>0</v>
      </c>
      <c r="D21" s="74">
        <f>'LUSD-Export PF'!P21</f>
        <v>0</v>
      </c>
      <c r="E21" s="74">
        <f>'LUSD-Export PF'!Q21</f>
        <v>0</v>
      </c>
      <c r="F21" s="74">
        <f>'LUSD-Export PF'!S21</f>
        <v>0</v>
      </c>
    </row>
    <row r="22" spans="1:6" x14ac:dyDescent="0.3">
      <c r="A22" s="5">
        <f>'LUSD-Export PF'!B22</f>
        <v>0</v>
      </c>
      <c r="B22" s="5">
        <f>'LUSD-Export PF'!A22</f>
        <v>0</v>
      </c>
      <c r="C22" s="74">
        <f>'LUSD-Export PF'!C22</f>
        <v>0</v>
      </c>
      <c r="D22" s="74">
        <f>'LUSD-Export PF'!P22</f>
        <v>0</v>
      </c>
      <c r="E22" s="74">
        <f>'LUSD-Export PF'!Q22</f>
        <v>0</v>
      </c>
      <c r="F22" s="74">
        <f>'LUSD-Export PF'!S22</f>
        <v>0</v>
      </c>
    </row>
    <row r="23" spans="1:6" x14ac:dyDescent="0.3">
      <c r="A23" s="5">
        <f>'LUSD-Export PF'!B23</f>
        <v>0</v>
      </c>
      <c r="B23" s="5">
        <f>'LUSD-Export PF'!A23</f>
        <v>0</v>
      </c>
      <c r="C23" s="74">
        <f>'LUSD-Export PF'!C23</f>
        <v>0</v>
      </c>
      <c r="D23" s="74">
        <f>'LUSD-Export PF'!P23</f>
        <v>0</v>
      </c>
      <c r="E23" s="74">
        <f>'LUSD-Export PF'!Q23</f>
        <v>0</v>
      </c>
      <c r="F23" s="74">
        <f>'LUSD-Export PF'!S23</f>
        <v>0</v>
      </c>
    </row>
    <row r="24" spans="1:6" x14ac:dyDescent="0.3">
      <c r="A24" s="5">
        <f>'LUSD-Export PF'!B24</f>
        <v>0</v>
      </c>
      <c r="B24" s="5">
        <f>'LUSD-Export PF'!A24</f>
        <v>0</v>
      </c>
      <c r="C24" s="74">
        <f>'LUSD-Export PF'!C24</f>
        <v>0</v>
      </c>
      <c r="D24" s="74">
        <f>'LUSD-Export PF'!P24</f>
        <v>0</v>
      </c>
      <c r="E24" s="74">
        <f>'LUSD-Export PF'!Q24</f>
        <v>0</v>
      </c>
      <c r="F24" s="74">
        <f>'LUSD-Export PF'!S24</f>
        <v>0</v>
      </c>
    </row>
    <row r="25" spans="1:6" x14ac:dyDescent="0.3">
      <c r="A25" s="5">
        <f>'LUSD-Export PF'!B25</f>
        <v>0</v>
      </c>
      <c r="B25" s="5">
        <f>'LUSD-Export PF'!A25</f>
        <v>0</v>
      </c>
      <c r="C25" s="74">
        <f>'LUSD-Export PF'!C25</f>
        <v>0</v>
      </c>
      <c r="D25" s="74">
        <f>'LUSD-Export PF'!P25</f>
        <v>0</v>
      </c>
      <c r="E25" s="74">
        <f>'LUSD-Export PF'!Q25</f>
        <v>0</v>
      </c>
      <c r="F25" s="74">
        <f>'LUSD-Export PF'!S25</f>
        <v>0</v>
      </c>
    </row>
    <row r="26" spans="1:6" x14ac:dyDescent="0.3">
      <c r="A26" s="5">
        <f>'LUSD-Export PF'!B26</f>
        <v>0</v>
      </c>
      <c r="B26" s="5">
        <f>'LUSD-Export PF'!A26</f>
        <v>0</v>
      </c>
      <c r="C26" s="74">
        <f>'LUSD-Export PF'!C26</f>
        <v>0</v>
      </c>
      <c r="D26" s="74">
        <f>'LUSD-Export PF'!P26</f>
        <v>0</v>
      </c>
      <c r="E26" s="74">
        <f>'LUSD-Export PF'!Q26</f>
        <v>0</v>
      </c>
      <c r="F26" s="74">
        <f>'LUSD-Export PF'!S26</f>
        <v>0</v>
      </c>
    </row>
    <row r="27" spans="1:6" x14ac:dyDescent="0.3">
      <c r="A27" s="5">
        <f>'LUSD-Export PF'!B27</f>
        <v>0</v>
      </c>
      <c r="B27" s="5">
        <f>'LUSD-Export PF'!A27</f>
        <v>0</v>
      </c>
      <c r="C27" s="74">
        <f>'LUSD-Export PF'!C27</f>
        <v>0</v>
      </c>
      <c r="D27" s="74">
        <f>'LUSD-Export PF'!P27</f>
        <v>0</v>
      </c>
      <c r="E27" s="74">
        <f>'LUSD-Export PF'!Q27</f>
        <v>0</v>
      </c>
      <c r="F27" s="74">
        <f>'LUSD-Export PF'!S27</f>
        <v>0</v>
      </c>
    </row>
    <row r="28" spans="1:6" x14ac:dyDescent="0.3">
      <c r="A28" s="5">
        <f>'LUSD-Export PF'!B28</f>
        <v>0</v>
      </c>
      <c r="B28" s="5">
        <f>'LUSD-Export PF'!A28</f>
        <v>0</v>
      </c>
      <c r="C28" s="74">
        <f>'LUSD-Export PF'!C28</f>
        <v>0</v>
      </c>
      <c r="D28" s="74">
        <f>'LUSD-Export PF'!P28</f>
        <v>0</v>
      </c>
      <c r="E28" s="74">
        <f>'LUSD-Export PF'!Q28</f>
        <v>0</v>
      </c>
      <c r="F28" s="74">
        <f>'LUSD-Export PF'!S28</f>
        <v>0</v>
      </c>
    </row>
    <row r="29" spans="1:6" x14ac:dyDescent="0.3">
      <c r="A29" s="5">
        <f>'LUSD-Export PF'!B29</f>
        <v>0</v>
      </c>
      <c r="B29" s="5">
        <f>'LUSD-Export PF'!A29</f>
        <v>0</v>
      </c>
      <c r="C29" s="74">
        <f>'LUSD-Export PF'!C29</f>
        <v>0</v>
      </c>
      <c r="D29" s="74">
        <f>'LUSD-Export PF'!P29</f>
        <v>0</v>
      </c>
      <c r="E29" s="74">
        <f>'LUSD-Export PF'!Q29</f>
        <v>0</v>
      </c>
      <c r="F29" s="74">
        <f>'LUSD-Export PF'!S29</f>
        <v>0</v>
      </c>
    </row>
    <row r="30" spans="1:6" x14ac:dyDescent="0.3">
      <c r="A30" s="5">
        <f>'LUSD-Export PF'!B30</f>
        <v>0</v>
      </c>
      <c r="B30" s="5">
        <f>'LUSD-Export PF'!A30</f>
        <v>0</v>
      </c>
      <c r="C30" s="74">
        <f>'LUSD-Export PF'!C30</f>
        <v>0</v>
      </c>
      <c r="D30" s="74">
        <f>'LUSD-Export PF'!P30</f>
        <v>0</v>
      </c>
      <c r="E30" s="74">
        <f>'LUSD-Export PF'!Q30</f>
        <v>0</v>
      </c>
      <c r="F30" s="74">
        <f>'LUSD-Export PF'!S30</f>
        <v>0</v>
      </c>
    </row>
    <row r="31" spans="1:6" x14ac:dyDescent="0.3">
      <c r="A31" s="5">
        <f>'LUSD-Export PF'!B31</f>
        <v>0</v>
      </c>
      <c r="B31" s="5">
        <f>'LUSD-Export PF'!A31</f>
        <v>0</v>
      </c>
      <c r="C31" s="74">
        <f>'LUSD-Export PF'!C31</f>
        <v>0</v>
      </c>
      <c r="D31" s="74">
        <f>'LUSD-Export PF'!P31</f>
        <v>0</v>
      </c>
      <c r="E31" s="74">
        <f>'LUSD-Export PF'!Q31</f>
        <v>0</v>
      </c>
      <c r="F31" s="74">
        <f>'LUSD-Export PF'!S31</f>
        <v>0</v>
      </c>
    </row>
    <row r="32" spans="1:6" x14ac:dyDescent="0.3">
      <c r="A32" s="5">
        <f>'LUSD-Export PF'!B32</f>
        <v>0</v>
      </c>
      <c r="B32" s="5">
        <f>'LUSD-Export PF'!A32</f>
        <v>0</v>
      </c>
      <c r="C32" s="74">
        <f>'LUSD-Export PF'!C32</f>
        <v>0</v>
      </c>
      <c r="D32" s="74">
        <f>'LUSD-Export PF'!P32</f>
        <v>0</v>
      </c>
      <c r="E32" s="74">
        <f>'LUSD-Export PF'!Q32</f>
        <v>0</v>
      </c>
      <c r="F32" s="74">
        <f>'LUSD-Export PF'!S32</f>
        <v>0</v>
      </c>
    </row>
    <row r="33" spans="1:6" x14ac:dyDescent="0.3">
      <c r="A33" s="5">
        <f>'LUSD-Export PF'!B33</f>
        <v>0</v>
      </c>
      <c r="B33" s="5">
        <f>'LUSD-Export PF'!A33</f>
        <v>0</v>
      </c>
      <c r="C33" s="74">
        <f>'LUSD-Export PF'!C33</f>
        <v>0</v>
      </c>
      <c r="D33" s="74">
        <f>'LUSD-Export PF'!P33</f>
        <v>0</v>
      </c>
      <c r="E33" s="74">
        <f>'LUSD-Export PF'!Q33</f>
        <v>0</v>
      </c>
      <c r="F33" s="74">
        <f>'LUSD-Export PF'!S33</f>
        <v>0</v>
      </c>
    </row>
    <row r="34" spans="1:6" x14ac:dyDescent="0.3">
      <c r="A34" s="5">
        <f>'LUSD-Export PF'!B34</f>
        <v>0</v>
      </c>
      <c r="B34" s="5">
        <f>'LUSD-Export PF'!A34</f>
        <v>0</v>
      </c>
      <c r="C34" s="74">
        <f>'LUSD-Export PF'!C34</f>
        <v>0</v>
      </c>
      <c r="D34" s="74">
        <f>'LUSD-Export PF'!P34</f>
        <v>0</v>
      </c>
      <c r="E34" s="74">
        <f>'LUSD-Export PF'!Q34</f>
        <v>0</v>
      </c>
      <c r="F34" s="74">
        <f>'LUSD-Export PF'!S34</f>
        <v>0</v>
      </c>
    </row>
    <row r="35" spans="1:6" x14ac:dyDescent="0.3">
      <c r="A35" s="5">
        <f>'LUSD-Export PF'!B35</f>
        <v>0</v>
      </c>
      <c r="B35" s="5">
        <f>'LUSD-Export PF'!A35</f>
        <v>0</v>
      </c>
      <c r="C35" s="74">
        <f>'LUSD-Export PF'!C35</f>
        <v>0</v>
      </c>
      <c r="D35" s="74">
        <f>'LUSD-Export PF'!P35</f>
        <v>0</v>
      </c>
      <c r="E35" s="74">
        <f>'LUSD-Export PF'!Q35</f>
        <v>0</v>
      </c>
      <c r="F35" s="74">
        <f>'LUSD-Export PF'!S35</f>
        <v>0</v>
      </c>
    </row>
    <row r="36" spans="1:6" x14ac:dyDescent="0.3">
      <c r="A36" s="5">
        <f>'LUSD-Export PF'!B36</f>
        <v>0</v>
      </c>
      <c r="B36" s="5">
        <f>'LUSD-Export PF'!A36</f>
        <v>0</v>
      </c>
      <c r="C36" s="74">
        <f>'LUSD-Export PF'!C36</f>
        <v>0</v>
      </c>
      <c r="D36" s="74">
        <f>'LUSD-Export PF'!P36</f>
        <v>0</v>
      </c>
      <c r="E36" s="74">
        <f>'LUSD-Export PF'!Q36</f>
        <v>0</v>
      </c>
      <c r="F36" s="74">
        <f>'LUSD-Export PF'!S36</f>
        <v>0</v>
      </c>
    </row>
    <row r="37" spans="1:6" x14ac:dyDescent="0.3">
      <c r="A37" s="5">
        <f>'LUSD-Export PF'!B37</f>
        <v>0</v>
      </c>
      <c r="B37" s="5">
        <f>'LUSD-Export PF'!A37</f>
        <v>0</v>
      </c>
      <c r="C37" s="74">
        <f>'LUSD-Export PF'!C37</f>
        <v>0</v>
      </c>
      <c r="D37" s="74">
        <f>'LUSD-Export PF'!P37</f>
        <v>0</v>
      </c>
      <c r="E37" s="74">
        <f>'LUSD-Export PF'!Q37</f>
        <v>0</v>
      </c>
      <c r="F37" s="74">
        <f>'LUSD-Export PF'!S37</f>
        <v>0</v>
      </c>
    </row>
    <row r="38" spans="1:6" x14ac:dyDescent="0.3">
      <c r="A38" s="5">
        <f>'LUSD-Export PF'!B38</f>
        <v>0</v>
      </c>
      <c r="B38" s="5">
        <f>'LUSD-Export PF'!A38</f>
        <v>0</v>
      </c>
      <c r="C38" s="74">
        <f>'LUSD-Export PF'!C38</f>
        <v>0</v>
      </c>
      <c r="D38" s="74">
        <f>'LUSD-Export PF'!P38</f>
        <v>0</v>
      </c>
      <c r="E38" s="74">
        <f>'LUSD-Export PF'!Q38</f>
        <v>0</v>
      </c>
      <c r="F38" s="74">
        <f>'LUSD-Export PF'!S38</f>
        <v>0</v>
      </c>
    </row>
    <row r="39" spans="1:6" x14ac:dyDescent="0.3">
      <c r="A39" s="5">
        <f>'LUSD-Export PF'!B39</f>
        <v>0</v>
      </c>
      <c r="B39" s="5">
        <f>'LUSD-Export PF'!A39</f>
        <v>0</v>
      </c>
      <c r="C39" s="74">
        <f>'LUSD-Export PF'!C39</f>
        <v>0</v>
      </c>
      <c r="D39" s="74">
        <f>'LUSD-Export PF'!P39</f>
        <v>0</v>
      </c>
      <c r="E39" s="74">
        <f>'LUSD-Export PF'!Q39</f>
        <v>0</v>
      </c>
      <c r="F39" s="74">
        <f>'LUSD-Export PF'!S39</f>
        <v>0</v>
      </c>
    </row>
    <row r="40" spans="1:6" x14ac:dyDescent="0.3">
      <c r="A40" s="5">
        <f>'LUSD-Export PF'!B40</f>
        <v>0</v>
      </c>
      <c r="B40" s="5">
        <f>'LUSD-Export PF'!A40</f>
        <v>0</v>
      </c>
      <c r="C40" s="74">
        <f>'LUSD-Export PF'!C40</f>
        <v>0</v>
      </c>
      <c r="D40" s="74">
        <f>'LUSD-Export PF'!P40</f>
        <v>0</v>
      </c>
      <c r="E40" s="74">
        <f>'LUSD-Export PF'!Q40</f>
        <v>0</v>
      </c>
      <c r="F40" s="74">
        <f>'LUSD-Export PF'!S40</f>
        <v>0</v>
      </c>
    </row>
    <row r="41" spans="1:6" x14ac:dyDescent="0.3">
      <c r="A41" s="5">
        <f>'LUSD-Export PF'!B41</f>
        <v>0</v>
      </c>
      <c r="B41" s="5">
        <f>'LUSD-Export PF'!A41</f>
        <v>0</v>
      </c>
      <c r="C41" s="74">
        <f>'LUSD-Export PF'!C41</f>
        <v>0</v>
      </c>
      <c r="D41" s="74">
        <f>'LUSD-Export PF'!P41</f>
        <v>0</v>
      </c>
      <c r="E41" s="74">
        <f>'LUSD-Export PF'!Q41</f>
        <v>0</v>
      </c>
      <c r="F41" s="74">
        <f>'LUSD-Export PF'!S41</f>
        <v>0</v>
      </c>
    </row>
    <row r="42" spans="1:6" x14ac:dyDescent="0.3">
      <c r="A42" s="5">
        <f>'LUSD-Export PF'!B42</f>
        <v>0</v>
      </c>
      <c r="B42" s="5">
        <f>'LUSD-Export PF'!A42</f>
        <v>0</v>
      </c>
      <c r="C42" s="74">
        <f>'LUSD-Export PF'!C42</f>
        <v>0</v>
      </c>
      <c r="D42" s="74">
        <f>'LUSD-Export PF'!P42</f>
        <v>0</v>
      </c>
      <c r="E42" s="74">
        <f>'LUSD-Export PF'!Q42</f>
        <v>0</v>
      </c>
      <c r="F42" s="74">
        <f>'LUSD-Export PF'!S42</f>
        <v>0</v>
      </c>
    </row>
    <row r="43" spans="1:6" x14ac:dyDescent="0.3">
      <c r="A43" s="5">
        <f>'LUSD-Export PF'!B43</f>
        <v>0</v>
      </c>
      <c r="B43" s="5">
        <f>'LUSD-Export PF'!A43</f>
        <v>0</v>
      </c>
      <c r="C43" s="74">
        <f>'LUSD-Export PF'!C43</f>
        <v>0</v>
      </c>
      <c r="D43" s="74">
        <f>'LUSD-Export PF'!P43</f>
        <v>0</v>
      </c>
      <c r="E43" s="74">
        <f>'LUSD-Export PF'!Q43</f>
        <v>0</v>
      </c>
      <c r="F43" s="74">
        <f>'LUSD-Export PF'!S43</f>
        <v>0</v>
      </c>
    </row>
    <row r="44" spans="1:6" x14ac:dyDescent="0.3">
      <c r="A44" s="5">
        <f>'LUSD-Export PF'!B44</f>
        <v>0</v>
      </c>
      <c r="B44" s="5">
        <f>'LUSD-Export PF'!A44</f>
        <v>0</v>
      </c>
      <c r="C44" s="74">
        <f>'LUSD-Export PF'!C44</f>
        <v>0</v>
      </c>
      <c r="D44" s="74">
        <f>'LUSD-Export PF'!P44</f>
        <v>0</v>
      </c>
      <c r="E44" s="74">
        <f>'LUSD-Export PF'!Q44</f>
        <v>0</v>
      </c>
      <c r="F44" s="74">
        <f>'LUSD-Export PF'!S44</f>
        <v>0</v>
      </c>
    </row>
    <row r="45" spans="1:6" x14ac:dyDescent="0.3">
      <c r="A45" s="5">
        <f>'LUSD-Export PF'!B45</f>
        <v>0</v>
      </c>
      <c r="B45" s="5">
        <f>'LUSD-Export PF'!A45</f>
        <v>0</v>
      </c>
      <c r="C45" s="74">
        <f>'LUSD-Export PF'!C45</f>
        <v>0</v>
      </c>
      <c r="D45" s="74">
        <f>'LUSD-Export PF'!P45</f>
        <v>0</v>
      </c>
      <c r="E45" s="74">
        <f>'LUSD-Export PF'!Q45</f>
        <v>0</v>
      </c>
      <c r="F45" s="74">
        <f>'LUSD-Export PF'!S45</f>
        <v>0</v>
      </c>
    </row>
    <row r="46" spans="1:6" x14ac:dyDescent="0.3">
      <c r="A46" s="5">
        <f>'LUSD-Export PF'!B46</f>
        <v>0</v>
      </c>
      <c r="B46" s="5">
        <f>'LUSD-Export PF'!A46</f>
        <v>0</v>
      </c>
      <c r="C46" s="74">
        <f>'LUSD-Export PF'!C46</f>
        <v>0</v>
      </c>
      <c r="D46" s="74">
        <f>'LUSD-Export PF'!P46</f>
        <v>0</v>
      </c>
      <c r="E46" s="74">
        <f>'LUSD-Export PF'!Q46</f>
        <v>0</v>
      </c>
      <c r="F46" s="74">
        <f>'LUSD-Export PF'!S46</f>
        <v>0</v>
      </c>
    </row>
    <row r="47" spans="1:6" x14ac:dyDescent="0.3">
      <c r="A47" s="5">
        <f>'LUSD-Export PF'!B47</f>
        <v>0</v>
      </c>
      <c r="B47" s="5">
        <f>'LUSD-Export PF'!A47</f>
        <v>0</v>
      </c>
      <c r="C47" s="74">
        <f>'LUSD-Export PF'!C47</f>
        <v>0</v>
      </c>
      <c r="D47" s="74">
        <f>'LUSD-Export PF'!P47</f>
        <v>0</v>
      </c>
      <c r="E47" s="74">
        <f>'LUSD-Export PF'!Q47</f>
        <v>0</v>
      </c>
      <c r="F47" s="74">
        <f>'LUSD-Export PF'!S47</f>
        <v>0</v>
      </c>
    </row>
    <row r="48" spans="1:6" x14ac:dyDescent="0.3">
      <c r="A48" s="5">
        <f>'LUSD-Export PF'!B48</f>
        <v>0</v>
      </c>
      <c r="B48" s="5">
        <f>'LUSD-Export PF'!A48</f>
        <v>0</v>
      </c>
      <c r="C48" s="74">
        <f>'LUSD-Export PF'!C48</f>
        <v>0</v>
      </c>
      <c r="D48" s="74">
        <f>'LUSD-Export PF'!P48</f>
        <v>0</v>
      </c>
      <c r="E48" s="74">
        <f>'LUSD-Export PF'!Q48</f>
        <v>0</v>
      </c>
      <c r="F48" s="74">
        <f>'LUSD-Export PF'!S48</f>
        <v>0</v>
      </c>
    </row>
    <row r="49" spans="1:6" x14ac:dyDescent="0.3">
      <c r="A49" s="5">
        <f>'LUSD-Export PF'!B49</f>
        <v>0</v>
      </c>
      <c r="B49" s="5">
        <f>'LUSD-Export PF'!A49</f>
        <v>0</v>
      </c>
      <c r="C49" s="74">
        <f>'LUSD-Export PF'!C49</f>
        <v>0</v>
      </c>
      <c r="D49" s="74">
        <f>'LUSD-Export PF'!P49</f>
        <v>0</v>
      </c>
      <c r="E49" s="74">
        <f>'LUSD-Export PF'!Q49</f>
        <v>0</v>
      </c>
      <c r="F49" s="74">
        <f>'LUSD-Export PF'!S49</f>
        <v>0</v>
      </c>
    </row>
    <row r="50" spans="1:6" x14ac:dyDescent="0.3">
      <c r="A50" s="5">
        <f>'LUSD-Export PF'!B50</f>
        <v>0</v>
      </c>
      <c r="B50" s="5">
        <f>'LUSD-Export PF'!A50</f>
        <v>0</v>
      </c>
      <c r="C50" s="74">
        <f>'LUSD-Export PF'!C50</f>
        <v>0</v>
      </c>
      <c r="D50" s="74">
        <f>'LUSD-Export PF'!P50</f>
        <v>0</v>
      </c>
      <c r="E50" s="74">
        <f>'LUSD-Export PF'!Q50</f>
        <v>0</v>
      </c>
      <c r="F50" s="74">
        <f>'LUSD-Export PF'!S50</f>
        <v>0</v>
      </c>
    </row>
    <row r="51" spans="1:6" x14ac:dyDescent="0.3">
      <c r="A51" s="5">
        <f>'LUSD-Export PF'!B51</f>
        <v>0</v>
      </c>
      <c r="B51" s="5">
        <f>'LUSD-Export PF'!A51</f>
        <v>0</v>
      </c>
      <c r="C51" s="74">
        <f>'LUSD-Export PF'!C51</f>
        <v>0</v>
      </c>
      <c r="D51" s="74">
        <f>'LUSD-Export PF'!P51</f>
        <v>0</v>
      </c>
      <c r="E51" s="74">
        <f>'LUSD-Export PF'!Q51</f>
        <v>0</v>
      </c>
      <c r="F51" s="74">
        <f>'LUSD-Export PF'!S51</f>
        <v>0</v>
      </c>
    </row>
    <row r="52" spans="1:6" x14ac:dyDescent="0.3">
      <c r="A52" s="5">
        <f>'LUSD-Export PF'!B52</f>
        <v>0</v>
      </c>
      <c r="B52" s="5">
        <f>'LUSD-Export PF'!A52</f>
        <v>0</v>
      </c>
      <c r="C52" s="74">
        <f>'LUSD-Export PF'!C52</f>
        <v>0</v>
      </c>
      <c r="D52" s="74">
        <f>'LUSD-Export PF'!P52</f>
        <v>0</v>
      </c>
      <c r="E52" s="74">
        <f>'LUSD-Export PF'!Q52</f>
        <v>0</v>
      </c>
      <c r="F52" s="74">
        <f>'LUSD-Export PF'!S52</f>
        <v>0</v>
      </c>
    </row>
    <row r="53" spans="1:6" x14ac:dyDescent="0.3">
      <c r="A53" s="5">
        <f>'LUSD-Export PF'!B53</f>
        <v>0</v>
      </c>
      <c r="B53" s="5">
        <f>'LUSD-Export PF'!A53</f>
        <v>0</v>
      </c>
      <c r="C53" s="74">
        <f>'LUSD-Export PF'!C53</f>
        <v>0</v>
      </c>
      <c r="D53" s="74">
        <f>'LUSD-Export PF'!P53</f>
        <v>0</v>
      </c>
      <c r="E53" s="74">
        <f>'LUSD-Export PF'!Q53</f>
        <v>0</v>
      </c>
      <c r="F53" s="74">
        <f>'LUSD-Export PF'!S53</f>
        <v>0</v>
      </c>
    </row>
    <row r="54" spans="1:6" x14ac:dyDescent="0.3">
      <c r="A54" s="5">
        <f>'LUSD-Export PF'!B54</f>
        <v>0</v>
      </c>
      <c r="B54" s="5">
        <f>'LUSD-Export PF'!A54</f>
        <v>0</v>
      </c>
      <c r="C54" s="74">
        <f>'LUSD-Export PF'!C54</f>
        <v>0</v>
      </c>
      <c r="D54" s="74">
        <f>'LUSD-Export PF'!P54</f>
        <v>0</v>
      </c>
      <c r="E54" s="74">
        <f>'LUSD-Export PF'!Q54</f>
        <v>0</v>
      </c>
      <c r="F54" s="74">
        <f>'LUSD-Export PF'!S54</f>
        <v>0</v>
      </c>
    </row>
    <row r="55" spans="1:6" x14ac:dyDescent="0.3">
      <c r="A55" s="5">
        <f>'LUSD-Export PF'!B55</f>
        <v>0</v>
      </c>
      <c r="B55" s="5">
        <f>'LUSD-Export PF'!A55</f>
        <v>0</v>
      </c>
      <c r="C55" s="74">
        <f>'LUSD-Export PF'!C55</f>
        <v>0</v>
      </c>
      <c r="D55" s="74">
        <f>'LUSD-Export PF'!P55</f>
        <v>0</v>
      </c>
      <c r="E55" s="74">
        <f>'LUSD-Export PF'!Q55</f>
        <v>0</v>
      </c>
      <c r="F55" s="74">
        <f>'LUSD-Export PF'!S55</f>
        <v>0</v>
      </c>
    </row>
    <row r="56" spans="1:6" x14ac:dyDescent="0.3">
      <c r="A56" s="5">
        <f>'LUSD-Export PF'!B56</f>
        <v>0</v>
      </c>
      <c r="B56" s="5">
        <f>'LUSD-Export PF'!A56</f>
        <v>0</v>
      </c>
      <c r="C56" s="74">
        <f>'LUSD-Export PF'!C56</f>
        <v>0</v>
      </c>
      <c r="D56" s="74">
        <f>'LUSD-Export PF'!P56</f>
        <v>0</v>
      </c>
      <c r="E56" s="74">
        <f>'LUSD-Export PF'!Q56</f>
        <v>0</v>
      </c>
      <c r="F56" s="74">
        <f>'LUSD-Export PF'!S56</f>
        <v>0</v>
      </c>
    </row>
    <row r="57" spans="1:6" x14ac:dyDescent="0.3">
      <c r="A57" s="5">
        <f>'LUSD-Export PF'!B57</f>
        <v>0</v>
      </c>
      <c r="B57" s="5">
        <f>'LUSD-Export PF'!A57</f>
        <v>0</v>
      </c>
      <c r="C57" s="74">
        <f>'LUSD-Export PF'!C57</f>
        <v>0</v>
      </c>
      <c r="D57" s="74">
        <f>'LUSD-Export PF'!P57</f>
        <v>0</v>
      </c>
      <c r="E57" s="74">
        <f>'LUSD-Export PF'!Q57</f>
        <v>0</v>
      </c>
      <c r="F57" s="74">
        <f>'LUSD-Export PF'!S57</f>
        <v>0</v>
      </c>
    </row>
    <row r="58" spans="1:6" x14ac:dyDescent="0.3">
      <c r="A58" s="5">
        <f>'LUSD-Export PF'!B58</f>
        <v>0</v>
      </c>
      <c r="B58" s="5">
        <f>'LUSD-Export PF'!A58</f>
        <v>0</v>
      </c>
      <c r="C58" s="74">
        <f>'LUSD-Export PF'!C58</f>
        <v>0</v>
      </c>
      <c r="D58" s="74">
        <f>'LUSD-Export PF'!P58</f>
        <v>0</v>
      </c>
      <c r="E58" s="74">
        <f>'LUSD-Export PF'!Q58</f>
        <v>0</v>
      </c>
      <c r="F58" s="74">
        <f>'LUSD-Export PF'!S58</f>
        <v>0</v>
      </c>
    </row>
    <row r="59" spans="1:6" x14ac:dyDescent="0.3">
      <c r="A59" s="5">
        <f>'LUSD-Export PF'!B59</f>
        <v>0</v>
      </c>
      <c r="B59" s="5">
        <f>'LUSD-Export PF'!A59</f>
        <v>0</v>
      </c>
      <c r="C59" s="74">
        <f>'LUSD-Export PF'!C59</f>
        <v>0</v>
      </c>
      <c r="D59" s="74">
        <f>'LUSD-Export PF'!P59</f>
        <v>0</v>
      </c>
      <c r="E59" s="74">
        <f>'LUSD-Export PF'!Q59</f>
        <v>0</v>
      </c>
      <c r="F59" s="74">
        <f>'LUSD-Export PF'!S59</f>
        <v>0</v>
      </c>
    </row>
    <row r="60" spans="1:6" x14ac:dyDescent="0.3">
      <c r="A60" s="5">
        <f>'LUSD-Export PF'!B60</f>
        <v>0</v>
      </c>
      <c r="B60" s="5">
        <f>'LUSD-Export PF'!A60</f>
        <v>0</v>
      </c>
      <c r="C60" s="74">
        <f>'LUSD-Export PF'!C60</f>
        <v>0</v>
      </c>
      <c r="D60" s="74">
        <f>'LUSD-Export PF'!P60</f>
        <v>0</v>
      </c>
      <c r="E60" s="74">
        <f>'LUSD-Export PF'!Q60</f>
        <v>0</v>
      </c>
      <c r="F60" s="74">
        <f>'LUSD-Export PF'!S60</f>
        <v>0</v>
      </c>
    </row>
    <row r="61" spans="1:6" x14ac:dyDescent="0.3">
      <c r="A61" s="5">
        <f>'LUSD-Export PF'!B61</f>
        <v>0</v>
      </c>
      <c r="B61" s="5">
        <f>'LUSD-Export PF'!A61</f>
        <v>0</v>
      </c>
      <c r="C61" s="74">
        <f>'LUSD-Export PF'!C61</f>
        <v>0</v>
      </c>
      <c r="D61" s="74">
        <f>'LUSD-Export PF'!P61</f>
        <v>0</v>
      </c>
      <c r="E61" s="74">
        <f>'LUSD-Export PF'!Q61</f>
        <v>0</v>
      </c>
      <c r="F61" s="74">
        <f>'LUSD-Export PF'!S61</f>
        <v>0</v>
      </c>
    </row>
    <row r="62" spans="1:6" x14ac:dyDescent="0.3">
      <c r="A62" s="5">
        <f>'LUSD-Export PF'!B62</f>
        <v>0</v>
      </c>
      <c r="B62" s="5">
        <f>'LUSD-Export PF'!A62</f>
        <v>0</v>
      </c>
      <c r="C62" s="74">
        <f>'LUSD-Export PF'!C62</f>
        <v>0</v>
      </c>
      <c r="D62" s="74">
        <f>'LUSD-Export PF'!P62</f>
        <v>0</v>
      </c>
      <c r="E62" s="74">
        <f>'LUSD-Export PF'!Q62</f>
        <v>0</v>
      </c>
      <c r="F62" s="74">
        <f>'LUSD-Export PF'!S62</f>
        <v>0</v>
      </c>
    </row>
    <row r="63" spans="1:6" x14ac:dyDescent="0.3">
      <c r="A63" s="5">
        <f>'LUSD-Export PF'!B63</f>
        <v>0</v>
      </c>
      <c r="B63" s="5">
        <f>'LUSD-Export PF'!A63</f>
        <v>0</v>
      </c>
      <c r="C63" s="74">
        <f>'LUSD-Export PF'!C63</f>
        <v>0</v>
      </c>
      <c r="D63" s="74">
        <f>'LUSD-Export PF'!P63</f>
        <v>0</v>
      </c>
      <c r="E63" s="74">
        <f>'LUSD-Export PF'!Q63</f>
        <v>0</v>
      </c>
      <c r="F63" s="74">
        <f>'LUSD-Export PF'!S63</f>
        <v>0</v>
      </c>
    </row>
    <row r="64" spans="1:6" x14ac:dyDescent="0.3">
      <c r="A64" s="5">
        <f>'LUSD-Export PF'!B64</f>
        <v>0</v>
      </c>
      <c r="B64" s="5">
        <f>'LUSD-Export PF'!A64</f>
        <v>0</v>
      </c>
      <c r="C64" s="74">
        <f>'LUSD-Export PF'!C64</f>
        <v>0</v>
      </c>
      <c r="D64" s="74">
        <f>'LUSD-Export PF'!P64</f>
        <v>0</v>
      </c>
      <c r="E64" s="74">
        <f>'LUSD-Export PF'!Q64</f>
        <v>0</v>
      </c>
      <c r="F64" s="74">
        <f>'LUSD-Export PF'!S64</f>
        <v>0</v>
      </c>
    </row>
    <row r="65" spans="1:6" x14ac:dyDescent="0.3">
      <c r="A65" s="5">
        <f>'LUSD-Export PF'!B65</f>
        <v>0</v>
      </c>
      <c r="B65" s="5">
        <f>'LUSD-Export PF'!A65</f>
        <v>0</v>
      </c>
      <c r="C65" s="74">
        <f>'LUSD-Export PF'!C65</f>
        <v>0</v>
      </c>
      <c r="D65" s="74">
        <f>'LUSD-Export PF'!P65</f>
        <v>0</v>
      </c>
      <c r="E65" s="74">
        <f>'LUSD-Export PF'!Q65</f>
        <v>0</v>
      </c>
      <c r="F65" s="74">
        <f>'LUSD-Export PF'!S65</f>
        <v>0</v>
      </c>
    </row>
    <row r="66" spans="1:6" x14ac:dyDescent="0.3">
      <c r="A66" s="5">
        <f>'LUSD-Export PF'!B66</f>
        <v>0</v>
      </c>
      <c r="B66" s="5">
        <f>'LUSD-Export PF'!A66</f>
        <v>0</v>
      </c>
      <c r="C66" s="74">
        <f>'LUSD-Export PF'!C66</f>
        <v>0</v>
      </c>
      <c r="D66" s="74">
        <f>'LUSD-Export PF'!P66</f>
        <v>0</v>
      </c>
      <c r="E66" s="74">
        <f>'LUSD-Export PF'!Q66</f>
        <v>0</v>
      </c>
      <c r="F66" s="74">
        <f>'LUSD-Export PF'!S66</f>
        <v>0</v>
      </c>
    </row>
    <row r="67" spans="1:6" x14ac:dyDescent="0.3">
      <c r="A67" s="5">
        <f>'LUSD-Export PF'!B67</f>
        <v>0</v>
      </c>
      <c r="B67" s="5">
        <f>'LUSD-Export PF'!A67</f>
        <v>0</v>
      </c>
      <c r="C67" s="74">
        <f>'LUSD-Export PF'!C67</f>
        <v>0</v>
      </c>
      <c r="D67" s="74">
        <f>'LUSD-Export PF'!P67</f>
        <v>0</v>
      </c>
      <c r="E67" s="74">
        <f>'LUSD-Export PF'!Q67</f>
        <v>0</v>
      </c>
      <c r="F67" s="74">
        <f>'LUSD-Export PF'!S67</f>
        <v>0</v>
      </c>
    </row>
    <row r="68" spans="1:6" x14ac:dyDescent="0.3">
      <c r="A68" s="5">
        <f>'LUSD-Export PF'!B68</f>
        <v>0</v>
      </c>
      <c r="B68" s="5">
        <f>'LUSD-Export PF'!A68</f>
        <v>0</v>
      </c>
      <c r="C68" s="74">
        <f>'LUSD-Export PF'!C68</f>
        <v>0</v>
      </c>
      <c r="D68" s="74">
        <f>'LUSD-Export PF'!P68</f>
        <v>0</v>
      </c>
      <c r="E68" s="74">
        <f>'LUSD-Export PF'!Q68</f>
        <v>0</v>
      </c>
      <c r="F68" s="74">
        <f>'LUSD-Export PF'!S68</f>
        <v>0</v>
      </c>
    </row>
    <row r="69" spans="1:6" x14ac:dyDescent="0.3">
      <c r="A69" s="5">
        <f>'LUSD-Export PF'!B69</f>
        <v>0</v>
      </c>
      <c r="B69" s="5">
        <f>'LUSD-Export PF'!A69</f>
        <v>0</v>
      </c>
      <c r="C69" s="74">
        <f>'LUSD-Export PF'!C69</f>
        <v>0</v>
      </c>
      <c r="D69" s="74">
        <f>'LUSD-Export PF'!P69</f>
        <v>0</v>
      </c>
      <c r="E69" s="74">
        <f>'LUSD-Export PF'!Q69</f>
        <v>0</v>
      </c>
      <c r="F69" s="74">
        <f>'LUSD-Export PF'!S69</f>
        <v>0</v>
      </c>
    </row>
    <row r="70" spans="1:6" x14ac:dyDescent="0.3">
      <c r="A70" s="5">
        <f>'LUSD-Export PF'!B70</f>
        <v>0</v>
      </c>
      <c r="B70" s="5">
        <f>'LUSD-Export PF'!A70</f>
        <v>0</v>
      </c>
      <c r="C70" s="74">
        <f>'LUSD-Export PF'!C70</f>
        <v>0</v>
      </c>
      <c r="D70" s="74">
        <f>'LUSD-Export PF'!P70</f>
        <v>0</v>
      </c>
      <c r="E70" s="74">
        <f>'LUSD-Export PF'!Q70</f>
        <v>0</v>
      </c>
      <c r="F70" s="74">
        <f>'LUSD-Export PF'!S70</f>
        <v>0</v>
      </c>
    </row>
    <row r="71" spans="1:6" x14ac:dyDescent="0.3">
      <c r="A71" s="5">
        <f>'LUSD-Export PF'!B71</f>
        <v>0</v>
      </c>
      <c r="B71" s="5">
        <f>'LUSD-Export PF'!A71</f>
        <v>0</v>
      </c>
      <c r="C71" s="74">
        <f>'LUSD-Export PF'!C71</f>
        <v>0</v>
      </c>
      <c r="D71" s="74">
        <f>'LUSD-Export PF'!P71</f>
        <v>0</v>
      </c>
      <c r="E71" s="74">
        <f>'LUSD-Export PF'!Q71</f>
        <v>0</v>
      </c>
      <c r="F71" s="74">
        <f>'LUSD-Export PF'!S71</f>
        <v>0</v>
      </c>
    </row>
    <row r="72" spans="1:6" x14ac:dyDescent="0.3">
      <c r="A72" s="5">
        <f>'LUSD-Export PF'!B72</f>
        <v>0</v>
      </c>
      <c r="B72" s="5">
        <f>'LUSD-Export PF'!A72</f>
        <v>0</v>
      </c>
      <c r="C72" s="74">
        <f>'LUSD-Export PF'!C72</f>
        <v>0</v>
      </c>
      <c r="D72" s="74">
        <f>'LUSD-Export PF'!P72</f>
        <v>0</v>
      </c>
      <c r="E72" s="74">
        <f>'LUSD-Export PF'!Q72</f>
        <v>0</v>
      </c>
      <c r="F72" s="74">
        <f>'LUSD-Export PF'!S72</f>
        <v>0</v>
      </c>
    </row>
    <row r="73" spans="1:6" x14ac:dyDescent="0.3">
      <c r="A73" s="5">
        <f>'LUSD-Export PF'!B73</f>
        <v>0</v>
      </c>
      <c r="B73" s="5">
        <f>'LUSD-Export PF'!A73</f>
        <v>0</v>
      </c>
      <c r="C73" s="74">
        <f>'LUSD-Export PF'!C73</f>
        <v>0</v>
      </c>
      <c r="D73" s="74">
        <f>'LUSD-Export PF'!P73</f>
        <v>0</v>
      </c>
      <c r="E73" s="74">
        <f>'LUSD-Export PF'!Q73</f>
        <v>0</v>
      </c>
      <c r="F73" s="74">
        <f>'LUSD-Export PF'!S73</f>
        <v>0</v>
      </c>
    </row>
    <row r="74" spans="1:6" x14ac:dyDescent="0.3">
      <c r="A74" s="5">
        <f>'LUSD-Export PF'!B74</f>
        <v>0</v>
      </c>
      <c r="B74" s="5">
        <f>'LUSD-Export PF'!A74</f>
        <v>0</v>
      </c>
      <c r="C74" s="74">
        <f>'LUSD-Export PF'!C74</f>
        <v>0</v>
      </c>
      <c r="D74" s="74">
        <f>'LUSD-Export PF'!P74</f>
        <v>0</v>
      </c>
      <c r="E74" s="74">
        <f>'LUSD-Export PF'!Q74</f>
        <v>0</v>
      </c>
      <c r="F74" s="74">
        <f>'LUSD-Export PF'!S74</f>
        <v>0</v>
      </c>
    </row>
    <row r="75" spans="1:6" x14ac:dyDescent="0.3">
      <c r="A75" s="5">
        <f>'LUSD-Export PF'!B75</f>
        <v>0</v>
      </c>
      <c r="B75" s="5">
        <f>'LUSD-Export PF'!A75</f>
        <v>0</v>
      </c>
      <c r="C75" s="74">
        <f>'LUSD-Export PF'!C75</f>
        <v>0</v>
      </c>
      <c r="D75" s="74">
        <f>'LUSD-Export PF'!P75</f>
        <v>0</v>
      </c>
      <c r="E75" s="74">
        <f>'LUSD-Export PF'!Q75</f>
        <v>0</v>
      </c>
      <c r="F75" s="74">
        <f>'LUSD-Export PF'!S75</f>
        <v>0</v>
      </c>
    </row>
    <row r="76" spans="1:6" x14ac:dyDescent="0.3">
      <c r="A76" s="5">
        <f>'LUSD-Export PF'!B76</f>
        <v>0</v>
      </c>
      <c r="B76" s="5">
        <f>'LUSD-Export PF'!A76</f>
        <v>0</v>
      </c>
      <c r="C76" s="74">
        <f>'LUSD-Export PF'!C76</f>
        <v>0</v>
      </c>
      <c r="D76" s="74">
        <f>'LUSD-Export PF'!P76</f>
        <v>0</v>
      </c>
      <c r="E76" s="74">
        <f>'LUSD-Export PF'!Q76</f>
        <v>0</v>
      </c>
      <c r="F76" s="74">
        <f>'LUSD-Export PF'!S76</f>
        <v>0</v>
      </c>
    </row>
    <row r="77" spans="1:6" x14ac:dyDescent="0.3">
      <c r="A77" s="5">
        <f>'LUSD-Export PF'!B77</f>
        <v>0</v>
      </c>
      <c r="B77" s="5">
        <f>'LUSD-Export PF'!A77</f>
        <v>0</v>
      </c>
      <c r="C77" s="74">
        <f>'LUSD-Export PF'!C77</f>
        <v>0</v>
      </c>
      <c r="D77" s="74">
        <f>'LUSD-Export PF'!P77</f>
        <v>0</v>
      </c>
      <c r="E77" s="74">
        <f>'LUSD-Export PF'!Q77</f>
        <v>0</v>
      </c>
      <c r="F77" s="74">
        <f>'LUSD-Export PF'!S77</f>
        <v>0</v>
      </c>
    </row>
    <row r="78" spans="1:6" x14ac:dyDescent="0.3">
      <c r="A78" s="5">
        <f>'LUSD-Export PF'!B78</f>
        <v>0</v>
      </c>
      <c r="B78" s="5">
        <f>'LUSD-Export PF'!A78</f>
        <v>0</v>
      </c>
      <c r="C78" s="74">
        <f>'LUSD-Export PF'!C78</f>
        <v>0</v>
      </c>
      <c r="D78" s="74">
        <f>'LUSD-Export PF'!P78</f>
        <v>0</v>
      </c>
      <c r="E78" s="74">
        <f>'LUSD-Export PF'!Q78</f>
        <v>0</v>
      </c>
      <c r="F78" s="74">
        <f>'LUSD-Export PF'!S78</f>
        <v>0</v>
      </c>
    </row>
    <row r="79" spans="1:6" x14ac:dyDescent="0.3">
      <c r="A79" s="5">
        <f>'LUSD-Export PF'!B79</f>
        <v>0</v>
      </c>
      <c r="B79" s="5">
        <f>'LUSD-Export PF'!A79</f>
        <v>0</v>
      </c>
      <c r="C79" s="74">
        <f>'LUSD-Export PF'!C79</f>
        <v>0</v>
      </c>
      <c r="D79" s="74">
        <f>'LUSD-Export PF'!P79</f>
        <v>0</v>
      </c>
      <c r="E79" s="74">
        <f>'LUSD-Export PF'!Q79</f>
        <v>0</v>
      </c>
      <c r="F79" s="74">
        <f>'LUSD-Export PF'!S79</f>
        <v>0</v>
      </c>
    </row>
    <row r="80" spans="1:6" x14ac:dyDescent="0.3">
      <c r="A80" s="5">
        <f>'LUSD-Export PF'!B80</f>
        <v>0</v>
      </c>
      <c r="B80" s="5">
        <f>'LUSD-Export PF'!A80</f>
        <v>0</v>
      </c>
      <c r="C80" s="74">
        <f>'LUSD-Export PF'!C80</f>
        <v>0</v>
      </c>
      <c r="D80" s="74">
        <f>'LUSD-Export PF'!P80</f>
        <v>0</v>
      </c>
      <c r="E80" s="74">
        <f>'LUSD-Export PF'!Q80</f>
        <v>0</v>
      </c>
      <c r="F80" s="74">
        <f>'LUSD-Export PF'!S80</f>
        <v>0</v>
      </c>
    </row>
    <row r="81" spans="1:6" x14ac:dyDescent="0.3">
      <c r="A81" s="5">
        <f>'LUSD-Export PF'!B81</f>
        <v>0</v>
      </c>
      <c r="B81" s="5">
        <f>'LUSD-Export PF'!A81</f>
        <v>0</v>
      </c>
      <c r="C81" s="74">
        <f>'LUSD-Export PF'!C81</f>
        <v>0</v>
      </c>
      <c r="D81" s="74">
        <f>'LUSD-Export PF'!P81</f>
        <v>0</v>
      </c>
      <c r="E81" s="74">
        <f>'LUSD-Export PF'!Q81</f>
        <v>0</v>
      </c>
      <c r="F81" s="74">
        <f>'LUSD-Export PF'!S81</f>
        <v>0</v>
      </c>
    </row>
    <row r="82" spans="1:6" x14ac:dyDescent="0.3">
      <c r="A82" s="5">
        <f>'LUSD-Export PF'!B82</f>
        <v>0</v>
      </c>
      <c r="B82" s="5">
        <f>'LUSD-Export PF'!A82</f>
        <v>0</v>
      </c>
      <c r="C82" s="74">
        <f>'LUSD-Export PF'!C82</f>
        <v>0</v>
      </c>
      <c r="D82" s="74">
        <f>'LUSD-Export PF'!P82</f>
        <v>0</v>
      </c>
      <c r="E82" s="74">
        <f>'LUSD-Export PF'!Q82</f>
        <v>0</v>
      </c>
      <c r="F82" s="74">
        <f>'LUSD-Export PF'!S82</f>
        <v>0</v>
      </c>
    </row>
    <row r="83" spans="1:6" x14ac:dyDescent="0.3">
      <c r="A83" s="5">
        <f>'LUSD-Export PF'!B83</f>
        <v>0</v>
      </c>
      <c r="B83" s="5">
        <f>'LUSD-Export PF'!A83</f>
        <v>0</v>
      </c>
      <c r="C83" s="74">
        <f>'LUSD-Export PF'!C83</f>
        <v>0</v>
      </c>
      <c r="D83" s="74">
        <f>'LUSD-Export PF'!P83</f>
        <v>0</v>
      </c>
      <c r="E83" s="74">
        <f>'LUSD-Export PF'!Q83</f>
        <v>0</v>
      </c>
      <c r="F83" s="74">
        <f>'LUSD-Export PF'!S83</f>
        <v>0</v>
      </c>
    </row>
    <row r="84" spans="1:6" x14ac:dyDescent="0.3">
      <c r="A84" s="5">
        <f>'LUSD-Export PF'!B84</f>
        <v>0</v>
      </c>
      <c r="B84" s="5">
        <f>'LUSD-Export PF'!A84</f>
        <v>0</v>
      </c>
      <c r="C84" s="74">
        <f>'LUSD-Export PF'!C84</f>
        <v>0</v>
      </c>
      <c r="D84" s="74">
        <f>'LUSD-Export PF'!P84</f>
        <v>0</v>
      </c>
      <c r="E84" s="74">
        <f>'LUSD-Export PF'!Q84</f>
        <v>0</v>
      </c>
      <c r="F84" s="74">
        <f>'LUSD-Export PF'!S84</f>
        <v>0</v>
      </c>
    </row>
    <row r="85" spans="1:6" x14ac:dyDescent="0.3">
      <c r="A85" s="5">
        <f>'LUSD-Export PF'!B85</f>
        <v>0</v>
      </c>
      <c r="B85" s="5">
        <f>'LUSD-Export PF'!A85</f>
        <v>0</v>
      </c>
      <c r="C85" s="74">
        <f>'LUSD-Export PF'!C85</f>
        <v>0</v>
      </c>
      <c r="D85" s="74">
        <f>'LUSD-Export PF'!P85</f>
        <v>0</v>
      </c>
      <c r="E85" s="74">
        <f>'LUSD-Export PF'!Q85</f>
        <v>0</v>
      </c>
      <c r="F85" s="74">
        <f>'LUSD-Export PF'!S85</f>
        <v>0</v>
      </c>
    </row>
    <row r="86" spans="1:6" x14ac:dyDescent="0.3">
      <c r="A86" s="5">
        <f>'LUSD-Export PF'!B86</f>
        <v>0</v>
      </c>
      <c r="B86" s="5">
        <f>'LUSD-Export PF'!A86</f>
        <v>0</v>
      </c>
      <c r="C86" s="74">
        <f>'LUSD-Export PF'!C86</f>
        <v>0</v>
      </c>
      <c r="D86" s="74">
        <f>'LUSD-Export PF'!P86</f>
        <v>0</v>
      </c>
      <c r="E86" s="74">
        <f>'LUSD-Export PF'!Q86</f>
        <v>0</v>
      </c>
      <c r="F86" s="74">
        <f>'LUSD-Export PF'!S86</f>
        <v>0</v>
      </c>
    </row>
    <row r="87" spans="1:6" x14ac:dyDescent="0.3">
      <c r="A87" s="5">
        <f>'LUSD-Export PF'!B87</f>
        <v>0</v>
      </c>
      <c r="B87" s="5">
        <f>'LUSD-Export PF'!A87</f>
        <v>0</v>
      </c>
      <c r="C87" s="74">
        <f>'LUSD-Export PF'!C87</f>
        <v>0</v>
      </c>
      <c r="D87" s="74">
        <f>'LUSD-Export PF'!P87</f>
        <v>0</v>
      </c>
      <c r="E87" s="74">
        <f>'LUSD-Export PF'!Q87</f>
        <v>0</v>
      </c>
      <c r="F87" s="74">
        <f>'LUSD-Export PF'!S87</f>
        <v>0</v>
      </c>
    </row>
    <row r="88" spans="1:6" x14ac:dyDescent="0.3">
      <c r="A88" s="5">
        <f>'LUSD-Export PF'!B88</f>
        <v>0</v>
      </c>
      <c r="B88" s="5">
        <f>'LUSD-Export PF'!A88</f>
        <v>0</v>
      </c>
      <c r="C88" s="74">
        <f>'LUSD-Export PF'!C88</f>
        <v>0</v>
      </c>
      <c r="D88" s="74">
        <f>'LUSD-Export PF'!P88</f>
        <v>0</v>
      </c>
      <c r="E88" s="74">
        <f>'LUSD-Export PF'!Q88</f>
        <v>0</v>
      </c>
      <c r="F88" s="74">
        <f>'LUSD-Export PF'!S88</f>
        <v>0</v>
      </c>
    </row>
    <row r="89" spans="1:6" x14ac:dyDescent="0.3">
      <c r="A89" s="5">
        <f>'LUSD-Export PF'!B89</f>
        <v>0</v>
      </c>
      <c r="B89" s="5">
        <f>'LUSD-Export PF'!A89</f>
        <v>0</v>
      </c>
      <c r="C89" s="74">
        <f>'LUSD-Export PF'!C89</f>
        <v>0</v>
      </c>
      <c r="D89" s="74">
        <f>'LUSD-Export PF'!P89</f>
        <v>0</v>
      </c>
      <c r="E89" s="74">
        <f>'LUSD-Export PF'!Q89</f>
        <v>0</v>
      </c>
      <c r="F89" s="74">
        <f>'LUSD-Export PF'!S89</f>
        <v>0</v>
      </c>
    </row>
    <row r="90" spans="1:6" x14ac:dyDescent="0.3">
      <c r="A90" s="5">
        <f>'LUSD-Export PF'!B90</f>
        <v>0</v>
      </c>
      <c r="B90" s="5">
        <f>'LUSD-Export PF'!A90</f>
        <v>0</v>
      </c>
      <c r="C90" s="74">
        <f>'LUSD-Export PF'!C90</f>
        <v>0</v>
      </c>
      <c r="D90" s="74">
        <f>'LUSD-Export PF'!P90</f>
        <v>0</v>
      </c>
      <c r="E90" s="74">
        <f>'LUSD-Export PF'!Q90</f>
        <v>0</v>
      </c>
      <c r="F90" s="74">
        <f>'LUSD-Export PF'!S90</f>
        <v>0</v>
      </c>
    </row>
    <row r="91" spans="1:6" x14ac:dyDescent="0.3">
      <c r="A91" s="5">
        <f>'LUSD-Export PF'!B91</f>
        <v>0</v>
      </c>
      <c r="B91" s="5">
        <f>'LUSD-Export PF'!A91</f>
        <v>0</v>
      </c>
      <c r="C91" s="74">
        <f>'LUSD-Export PF'!C91</f>
        <v>0</v>
      </c>
      <c r="D91" s="74">
        <f>'LUSD-Export PF'!P91</f>
        <v>0</v>
      </c>
      <c r="E91" s="74">
        <f>'LUSD-Export PF'!Q91</f>
        <v>0</v>
      </c>
      <c r="F91" s="74">
        <f>'LUSD-Export PF'!S91</f>
        <v>0</v>
      </c>
    </row>
    <row r="92" spans="1:6" x14ac:dyDescent="0.3">
      <c r="A92" s="5">
        <f>'LUSD-Export PF'!B92</f>
        <v>0</v>
      </c>
      <c r="B92" s="5">
        <f>'LUSD-Export PF'!A92</f>
        <v>0</v>
      </c>
      <c r="C92" s="74">
        <f>'LUSD-Export PF'!C92</f>
        <v>0</v>
      </c>
      <c r="D92" s="74">
        <f>'LUSD-Export PF'!P92</f>
        <v>0</v>
      </c>
      <c r="E92" s="74">
        <f>'LUSD-Export PF'!Q92</f>
        <v>0</v>
      </c>
      <c r="F92" s="74">
        <f>'LUSD-Export PF'!S92</f>
        <v>0</v>
      </c>
    </row>
    <row r="93" spans="1:6" x14ac:dyDescent="0.3">
      <c r="A93" s="5">
        <f>'LUSD-Export PF'!B93</f>
        <v>0</v>
      </c>
      <c r="B93" s="5">
        <f>'LUSD-Export PF'!A93</f>
        <v>0</v>
      </c>
      <c r="C93" s="74">
        <f>'LUSD-Export PF'!C93</f>
        <v>0</v>
      </c>
      <c r="D93" s="74">
        <f>'LUSD-Export PF'!P93</f>
        <v>0</v>
      </c>
      <c r="E93" s="74">
        <f>'LUSD-Export PF'!Q93</f>
        <v>0</v>
      </c>
      <c r="F93" s="74">
        <f>'LUSD-Export PF'!S93</f>
        <v>0</v>
      </c>
    </row>
    <row r="94" spans="1:6" x14ac:dyDescent="0.3">
      <c r="A94" s="5">
        <f>'LUSD-Export PF'!B94</f>
        <v>0</v>
      </c>
      <c r="B94" s="5">
        <f>'LUSD-Export PF'!A94</f>
        <v>0</v>
      </c>
      <c r="C94" s="74">
        <f>'LUSD-Export PF'!C94</f>
        <v>0</v>
      </c>
      <c r="D94" s="74">
        <f>'LUSD-Export PF'!P94</f>
        <v>0</v>
      </c>
      <c r="E94" s="74">
        <f>'LUSD-Export PF'!Q94</f>
        <v>0</v>
      </c>
      <c r="F94" s="74">
        <f>'LUSD-Export PF'!S94</f>
        <v>0</v>
      </c>
    </row>
    <row r="95" spans="1:6" x14ac:dyDescent="0.3">
      <c r="A95" s="5">
        <f>'LUSD-Export PF'!B95</f>
        <v>0</v>
      </c>
      <c r="B95" s="5">
        <f>'LUSD-Export PF'!A95</f>
        <v>0</v>
      </c>
      <c r="C95" s="74">
        <f>'LUSD-Export PF'!C95</f>
        <v>0</v>
      </c>
      <c r="D95" s="74">
        <f>'LUSD-Export PF'!P95</f>
        <v>0</v>
      </c>
      <c r="E95" s="74">
        <f>'LUSD-Export PF'!Q95</f>
        <v>0</v>
      </c>
      <c r="F95" s="74">
        <f>'LUSD-Export PF'!S95</f>
        <v>0</v>
      </c>
    </row>
    <row r="96" spans="1:6" x14ac:dyDescent="0.3">
      <c r="A96" s="5">
        <f>'LUSD-Export PF'!B96</f>
        <v>0</v>
      </c>
      <c r="B96" s="5">
        <f>'LUSD-Export PF'!A96</f>
        <v>0</v>
      </c>
      <c r="C96" s="74">
        <f>'LUSD-Export PF'!C96</f>
        <v>0</v>
      </c>
      <c r="D96" s="74">
        <f>'LUSD-Export PF'!P96</f>
        <v>0</v>
      </c>
      <c r="E96" s="74" t="s">
        <v>45</v>
      </c>
      <c r="F96" s="74">
        <f>'LUSD-Export PF'!S96</f>
        <v>0</v>
      </c>
    </row>
    <row r="97" spans="1:6" x14ac:dyDescent="0.3">
      <c r="A97" s="5">
        <f>'LUSD-Export PF'!B97</f>
        <v>0</v>
      </c>
      <c r="B97" s="5">
        <f>'LUSD-Export PF'!A97</f>
        <v>0</v>
      </c>
      <c r="C97" s="74">
        <f>'LUSD-Export PF'!C97</f>
        <v>0</v>
      </c>
      <c r="D97" s="74">
        <f>'LUSD-Export PF'!P97</f>
        <v>0</v>
      </c>
      <c r="E97" s="74">
        <f>'LUSD-Export PF'!Q97</f>
        <v>0</v>
      </c>
      <c r="F97" s="74">
        <f>'LUSD-Export PF'!S97</f>
        <v>0</v>
      </c>
    </row>
    <row r="98" spans="1:6" x14ac:dyDescent="0.3">
      <c r="A98" s="5">
        <f>'LUSD-Export PF'!B98</f>
        <v>0</v>
      </c>
      <c r="B98" s="5">
        <f>'LUSD-Export PF'!A98</f>
        <v>0</v>
      </c>
      <c r="C98" s="74">
        <f>'LUSD-Export PF'!C98</f>
        <v>0</v>
      </c>
      <c r="D98" s="74">
        <f>'LUSD-Export PF'!P98</f>
        <v>0</v>
      </c>
      <c r="E98" s="74">
        <f>'LUSD-Export PF'!Q98</f>
        <v>0</v>
      </c>
      <c r="F98" s="74">
        <f>'LUSD-Export PF'!S98</f>
        <v>0</v>
      </c>
    </row>
    <row r="99" spans="1:6" x14ac:dyDescent="0.3">
      <c r="A99" s="5">
        <f>'LUSD-Export PF'!B99</f>
        <v>0</v>
      </c>
      <c r="B99" s="5">
        <f>'LUSD-Export PF'!A99</f>
        <v>0</v>
      </c>
      <c r="C99" s="74">
        <f>'LUSD-Export PF'!C99</f>
        <v>0</v>
      </c>
      <c r="D99" s="74">
        <f>'LUSD-Export PF'!P99</f>
        <v>0</v>
      </c>
      <c r="E99" s="74">
        <f>'LUSD-Export PF'!Q99</f>
        <v>0</v>
      </c>
      <c r="F99" s="74">
        <f>'LUSD-Export PF'!S99</f>
        <v>0</v>
      </c>
    </row>
    <row r="100" spans="1:6" x14ac:dyDescent="0.3">
      <c r="A100" s="5">
        <f>'LUSD-Export PF'!B100</f>
        <v>0</v>
      </c>
      <c r="B100" s="5">
        <f>'LUSD-Export PF'!A100</f>
        <v>0</v>
      </c>
      <c r="C100" s="74">
        <f>'LUSD-Export PF'!C100</f>
        <v>0</v>
      </c>
      <c r="D100" s="74">
        <f>'LUSD-Export PF'!P100</f>
        <v>0</v>
      </c>
      <c r="E100" s="74">
        <f>'LUSD-Export PF'!Q100</f>
        <v>0</v>
      </c>
      <c r="F100" s="74">
        <f>'LUSD-Export PF'!S100</f>
        <v>0</v>
      </c>
    </row>
    <row r="101" spans="1:6" x14ac:dyDescent="0.3">
      <c r="A101" s="5">
        <f>'LUSD-Export PF'!B101</f>
        <v>0</v>
      </c>
      <c r="B101" s="5">
        <f>'LUSD-Export PF'!A101</f>
        <v>0</v>
      </c>
      <c r="C101" s="74">
        <f>'LUSD-Export PF'!C101</f>
        <v>0</v>
      </c>
      <c r="D101" s="74">
        <f>'LUSD-Export PF'!P101</f>
        <v>0</v>
      </c>
      <c r="E101" s="74">
        <f>'LUSD-Export PF'!Q101</f>
        <v>0</v>
      </c>
      <c r="F101" s="74">
        <f>'LUSD-Export PF'!S101</f>
        <v>0</v>
      </c>
    </row>
    <row r="102" spans="1:6" x14ac:dyDescent="0.3">
      <c r="A102" s="5">
        <f>'LUSD-Export PF'!B102</f>
        <v>0</v>
      </c>
      <c r="B102" s="5">
        <f>'LUSD-Export PF'!A102</f>
        <v>0</v>
      </c>
      <c r="C102" s="74">
        <f>'LUSD-Export PF'!C102</f>
        <v>0</v>
      </c>
      <c r="D102" s="74">
        <f>'LUSD-Export PF'!P102</f>
        <v>0</v>
      </c>
      <c r="E102" s="74">
        <f>'LUSD-Export PF'!Q102</f>
        <v>0</v>
      </c>
      <c r="F102" s="74">
        <f>'LUSD-Export PF'!S102</f>
        <v>0</v>
      </c>
    </row>
    <row r="103" spans="1:6" x14ac:dyDescent="0.3">
      <c r="A103" s="5">
        <f>'LUSD-Export PF'!B103</f>
        <v>0</v>
      </c>
      <c r="B103" s="5">
        <f>'LUSD-Export PF'!A103</f>
        <v>0</v>
      </c>
      <c r="C103" s="74">
        <f>'LUSD-Export PF'!C103</f>
        <v>0</v>
      </c>
      <c r="D103" s="74">
        <f>'LUSD-Export PF'!P103</f>
        <v>0</v>
      </c>
      <c r="E103" s="74">
        <f>'LUSD-Export PF'!Q103</f>
        <v>0</v>
      </c>
      <c r="F103" s="74">
        <f>'LUSD-Export PF'!S103</f>
        <v>0</v>
      </c>
    </row>
    <row r="104" spans="1:6" x14ac:dyDescent="0.3">
      <c r="A104" s="5">
        <f>'LUSD-Export PF'!B104</f>
        <v>0</v>
      </c>
      <c r="B104" s="5">
        <f>'LUSD-Export PF'!A104</f>
        <v>0</v>
      </c>
      <c r="C104" s="74">
        <f>'LUSD-Export PF'!C104</f>
        <v>0</v>
      </c>
      <c r="D104" s="74">
        <f>'LUSD-Export PF'!P104</f>
        <v>0</v>
      </c>
      <c r="E104" s="74">
        <f>'LUSD-Export PF'!Q104</f>
        <v>0</v>
      </c>
      <c r="F104" s="74">
        <f>'LUSD-Export PF'!S104</f>
        <v>0</v>
      </c>
    </row>
    <row r="105" spans="1:6" x14ac:dyDescent="0.3">
      <c r="A105" s="5">
        <f>'LUSD-Export PF'!B105</f>
        <v>0</v>
      </c>
      <c r="B105" s="5">
        <f>'LUSD-Export PF'!A105</f>
        <v>0</v>
      </c>
      <c r="C105" s="74">
        <f>'LUSD-Export PF'!C105</f>
        <v>0</v>
      </c>
      <c r="D105" s="74">
        <f>'LUSD-Export PF'!P105</f>
        <v>0</v>
      </c>
      <c r="E105" s="74">
        <f>'LUSD-Export PF'!Q105</f>
        <v>0</v>
      </c>
      <c r="F105" s="74">
        <f>'LUSD-Export PF'!S105</f>
        <v>0</v>
      </c>
    </row>
    <row r="106" spans="1:6" x14ac:dyDescent="0.3">
      <c r="A106" s="5">
        <f>'LUSD-Export PF'!B106</f>
        <v>0</v>
      </c>
      <c r="B106" s="5">
        <f>'LUSD-Export PF'!A106</f>
        <v>0</v>
      </c>
      <c r="C106" s="74">
        <f>'LUSD-Export PF'!C106</f>
        <v>0</v>
      </c>
      <c r="D106" s="74">
        <f>'LUSD-Export PF'!P106</f>
        <v>0</v>
      </c>
      <c r="E106" s="74">
        <f>'LUSD-Export PF'!Q106</f>
        <v>0</v>
      </c>
      <c r="F106" s="74">
        <f>'LUSD-Export PF'!S106</f>
        <v>0</v>
      </c>
    </row>
    <row r="107" spans="1:6" x14ac:dyDescent="0.3">
      <c r="A107" s="5">
        <f>'LUSD-Export PF'!B107</f>
        <v>0</v>
      </c>
      <c r="B107" s="5">
        <f>'LUSD-Export PF'!A107</f>
        <v>0</v>
      </c>
      <c r="C107" s="74">
        <f>'LUSD-Export PF'!C107</f>
        <v>0</v>
      </c>
      <c r="D107" s="74">
        <f>'LUSD-Export PF'!P107</f>
        <v>0</v>
      </c>
      <c r="E107" s="74">
        <f>'LUSD-Export PF'!Q107</f>
        <v>0</v>
      </c>
      <c r="F107" s="74">
        <f>'LUSD-Export PF'!S107</f>
        <v>0</v>
      </c>
    </row>
    <row r="108" spans="1:6" x14ac:dyDescent="0.3">
      <c r="A108" s="5">
        <f>'LUSD-Export PF'!B108</f>
        <v>0</v>
      </c>
      <c r="B108" s="5">
        <f>'LUSD-Export PF'!A108</f>
        <v>0</v>
      </c>
      <c r="C108" s="74">
        <f>'LUSD-Export PF'!C108</f>
        <v>0</v>
      </c>
      <c r="D108" s="74">
        <f>'LUSD-Export PF'!P108</f>
        <v>0</v>
      </c>
      <c r="E108" s="74">
        <f>'LUSD-Export PF'!Q108</f>
        <v>0</v>
      </c>
      <c r="F108" s="74">
        <f>'LUSD-Export PF'!S108</f>
        <v>0</v>
      </c>
    </row>
    <row r="109" spans="1:6" x14ac:dyDescent="0.3">
      <c r="A109" s="5">
        <f>'LUSD-Export PF'!B109</f>
        <v>0</v>
      </c>
      <c r="B109" s="5">
        <f>'LUSD-Export PF'!A109</f>
        <v>0</v>
      </c>
      <c r="C109" s="74">
        <f>'LUSD-Export PF'!C109</f>
        <v>0</v>
      </c>
      <c r="D109" s="74">
        <f>'LUSD-Export PF'!P109</f>
        <v>0</v>
      </c>
      <c r="E109" s="74">
        <f>'LUSD-Export PF'!Q109</f>
        <v>0</v>
      </c>
      <c r="F109" s="74">
        <f>'LUSD-Export PF'!S109</f>
        <v>0</v>
      </c>
    </row>
    <row r="110" spans="1:6" x14ac:dyDescent="0.3">
      <c r="A110" s="5">
        <f>'LUSD-Export PF'!B110</f>
        <v>0</v>
      </c>
      <c r="B110" s="5">
        <f>'LUSD-Export PF'!A110</f>
        <v>0</v>
      </c>
      <c r="C110" s="74">
        <f>'LUSD-Export PF'!C110</f>
        <v>0</v>
      </c>
      <c r="D110" s="74">
        <f>'LUSD-Export PF'!P110</f>
        <v>0</v>
      </c>
      <c r="E110" s="74">
        <f>'LUSD-Export PF'!Q110</f>
        <v>0</v>
      </c>
      <c r="F110" s="74">
        <f>'LUSD-Export PF'!S110</f>
        <v>0</v>
      </c>
    </row>
    <row r="111" spans="1:6" x14ac:dyDescent="0.3">
      <c r="A111" s="5">
        <f>'LUSD-Export PF'!B111</f>
        <v>0</v>
      </c>
      <c r="B111" s="5">
        <f>'LUSD-Export PF'!A111</f>
        <v>0</v>
      </c>
      <c r="C111" s="74">
        <f>'LUSD-Export PF'!C111</f>
        <v>0</v>
      </c>
      <c r="D111" s="74">
        <f>'LUSD-Export PF'!P111</f>
        <v>0</v>
      </c>
      <c r="E111" s="74">
        <f>'LUSD-Export PF'!Q111</f>
        <v>0</v>
      </c>
      <c r="F111" s="74">
        <f>'LUSD-Export PF'!S111</f>
        <v>0</v>
      </c>
    </row>
    <row r="112" spans="1:6" x14ac:dyDescent="0.3">
      <c r="A112" s="5">
        <f>'LUSD-Export PF'!B112</f>
        <v>0</v>
      </c>
      <c r="B112" s="5">
        <f>'LUSD-Export PF'!A112</f>
        <v>0</v>
      </c>
      <c r="C112" s="74">
        <f>'LUSD-Export PF'!C112</f>
        <v>0</v>
      </c>
      <c r="D112" s="74">
        <f>'LUSD-Export PF'!P112</f>
        <v>0</v>
      </c>
      <c r="E112" s="74">
        <f>'LUSD-Export PF'!Q112</f>
        <v>0</v>
      </c>
      <c r="F112" s="74">
        <f>'LUSD-Export PF'!S112</f>
        <v>0</v>
      </c>
    </row>
    <row r="113" spans="1:6" x14ac:dyDescent="0.3">
      <c r="A113" s="5">
        <f>'LUSD-Export PF'!B113</f>
        <v>0</v>
      </c>
      <c r="B113" s="5">
        <f>'LUSD-Export PF'!A113</f>
        <v>0</v>
      </c>
      <c r="C113" s="74">
        <f>'LUSD-Export PF'!C113</f>
        <v>0</v>
      </c>
      <c r="D113" s="74">
        <f>'LUSD-Export PF'!P113</f>
        <v>0</v>
      </c>
      <c r="E113" s="74">
        <f>'LUSD-Export PF'!Q113</f>
        <v>0</v>
      </c>
      <c r="F113" s="74">
        <f>'LUSD-Export PF'!S113</f>
        <v>0</v>
      </c>
    </row>
    <row r="114" spans="1:6" x14ac:dyDescent="0.3">
      <c r="A114" s="5">
        <f>'LUSD-Export PF'!B114</f>
        <v>0</v>
      </c>
      <c r="B114" s="5">
        <f>'LUSD-Export PF'!A114</f>
        <v>0</v>
      </c>
      <c r="C114" s="74">
        <f>'LUSD-Export PF'!C114</f>
        <v>0</v>
      </c>
      <c r="D114" s="74">
        <f>'LUSD-Export PF'!P114</f>
        <v>0</v>
      </c>
      <c r="E114" s="74">
        <f>'LUSD-Export PF'!Q114</f>
        <v>0</v>
      </c>
      <c r="F114" s="74">
        <f>'LUSD-Export PF'!S114</f>
        <v>0</v>
      </c>
    </row>
    <row r="115" spans="1:6" x14ac:dyDescent="0.3">
      <c r="A115" s="5">
        <f>'LUSD-Export PF'!B115</f>
        <v>0</v>
      </c>
      <c r="B115" s="5">
        <f>'LUSD-Export PF'!A115</f>
        <v>0</v>
      </c>
      <c r="C115" s="74">
        <f>'LUSD-Export PF'!C115</f>
        <v>0</v>
      </c>
      <c r="D115" s="74">
        <f>'LUSD-Export PF'!P115</f>
        <v>0</v>
      </c>
      <c r="E115" s="74">
        <f>'LUSD-Export PF'!Q115</f>
        <v>0</v>
      </c>
      <c r="F115" s="74">
        <f>'LUSD-Export PF'!S115</f>
        <v>0</v>
      </c>
    </row>
    <row r="116" spans="1:6" x14ac:dyDescent="0.3">
      <c r="A116" s="5">
        <f>'LUSD-Export PF'!B116</f>
        <v>0</v>
      </c>
      <c r="B116" s="5">
        <f>'LUSD-Export PF'!A116</f>
        <v>0</v>
      </c>
      <c r="C116" s="74">
        <f>'LUSD-Export PF'!C116</f>
        <v>0</v>
      </c>
      <c r="D116" s="74">
        <f>'LUSD-Export PF'!P116</f>
        <v>0</v>
      </c>
      <c r="E116" s="74">
        <f>'LUSD-Export PF'!Q116</f>
        <v>0</v>
      </c>
      <c r="F116" s="74">
        <f>'LUSD-Export PF'!S116</f>
        <v>0</v>
      </c>
    </row>
    <row r="117" spans="1:6" x14ac:dyDescent="0.3">
      <c r="A117" s="5">
        <f>'LUSD-Export PF'!B117</f>
        <v>0</v>
      </c>
      <c r="B117" s="5">
        <f>'LUSD-Export PF'!A117</f>
        <v>0</v>
      </c>
      <c r="C117" s="74">
        <f>'LUSD-Export PF'!C117</f>
        <v>0</v>
      </c>
      <c r="D117" s="74">
        <f>'LUSD-Export PF'!P117</f>
        <v>0</v>
      </c>
      <c r="E117" s="74">
        <f>'LUSD-Export PF'!Q117</f>
        <v>0</v>
      </c>
      <c r="F117" s="74">
        <f>'LUSD-Export PF'!S117</f>
        <v>0</v>
      </c>
    </row>
    <row r="118" spans="1:6" x14ac:dyDescent="0.3">
      <c r="A118" s="5">
        <f>'LUSD-Export PF'!B118</f>
        <v>0</v>
      </c>
      <c r="B118" s="5">
        <f>'LUSD-Export PF'!A118</f>
        <v>0</v>
      </c>
      <c r="C118" s="74">
        <f>'LUSD-Export PF'!C118</f>
        <v>0</v>
      </c>
      <c r="D118" s="74">
        <f>'LUSD-Export PF'!P118</f>
        <v>0</v>
      </c>
      <c r="E118" s="74">
        <f>'LUSD-Export PF'!Q118</f>
        <v>0</v>
      </c>
      <c r="F118" s="74">
        <f>'LUSD-Export PF'!S118</f>
        <v>0</v>
      </c>
    </row>
    <row r="119" spans="1:6" x14ac:dyDescent="0.3">
      <c r="A119" s="5">
        <f>'LUSD-Export PF'!B119</f>
        <v>0</v>
      </c>
      <c r="B119" s="5">
        <f>'LUSD-Export PF'!A119</f>
        <v>0</v>
      </c>
      <c r="C119" s="74">
        <f>'LUSD-Export PF'!C119</f>
        <v>0</v>
      </c>
      <c r="D119" s="74">
        <f>'LUSD-Export PF'!P119</f>
        <v>0</v>
      </c>
      <c r="E119" s="74">
        <f>'LUSD-Export PF'!Q119</f>
        <v>0</v>
      </c>
      <c r="F119" s="74">
        <f>'LUSD-Export PF'!S119</f>
        <v>0</v>
      </c>
    </row>
    <row r="120" spans="1:6" x14ac:dyDescent="0.3">
      <c r="A120" s="5">
        <f>'LUSD-Export PF'!B120</f>
        <v>0</v>
      </c>
      <c r="B120" s="5">
        <f>'LUSD-Export PF'!A120</f>
        <v>0</v>
      </c>
      <c r="C120" s="74">
        <f>'LUSD-Export PF'!C120</f>
        <v>0</v>
      </c>
      <c r="D120" s="74">
        <f>'LUSD-Export PF'!P120</f>
        <v>0</v>
      </c>
      <c r="E120" s="74">
        <f>'LUSD-Export PF'!Q120</f>
        <v>0</v>
      </c>
      <c r="F120" s="74">
        <f>'LUSD-Export PF'!S120</f>
        <v>0</v>
      </c>
    </row>
    <row r="121" spans="1:6" x14ac:dyDescent="0.3">
      <c r="A121" s="5">
        <f>'LUSD-Export PF'!B121</f>
        <v>0</v>
      </c>
      <c r="B121" s="5">
        <f>'LUSD-Export PF'!A121</f>
        <v>0</v>
      </c>
      <c r="C121" s="74">
        <f>'LUSD-Export PF'!C121</f>
        <v>0</v>
      </c>
      <c r="D121" s="74">
        <f>'LUSD-Export PF'!P121</f>
        <v>0</v>
      </c>
      <c r="E121" s="74">
        <f>'LUSD-Export PF'!Q121</f>
        <v>0</v>
      </c>
      <c r="F121" s="74">
        <f>'LUSD-Export PF'!S121</f>
        <v>0</v>
      </c>
    </row>
    <row r="122" spans="1:6" x14ac:dyDescent="0.3">
      <c r="A122" s="5">
        <f>'LUSD-Export PF'!B122</f>
        <v>0</v>
      </c>
      <c r="B122" s="5">
        <f>'LUSD-Export PF'!A122</f>
        <v>0</v>
      </c>
      <c r="C122" s="74">
        <f>'LUSD-Export PF'!C122</f>
        <v>0</v>
      </c>
      <c r="D122" s="74">
        <f>'LUSD-Export PF'!P122</f>
        <v>0</v>
      </c>
      <c r="E122" s="74">
        <f>'LUSD-Export PF'!Q122</f>
        <v>0</v>
      </c>
      <c r="F122" s="74">
        <f>'LUSD-Export PF'!S122</f>
        <v>0</v>
      </c>
    </row>
    <row r="123" spans="1:6" x14ac:dyDescent="0.3">
      <c r="A123" s="5">
        <f>'LUSD-Export PF'!B123</f>
        <v>0</v>
      </c>
      <c r="B123" s="5">
        <f>'LUSD-Export PF'!A123</f>
        <v>0</v>
      </c>
      <c r="C123" s="74">
        <f>'LUSD-Export PF'!C123</f>
        <v>0</v>
      </c>
      <c r="D123" s="74">
        <f>'LUSD-Export PF'!P123</f>
        <v>0</v>
      </c>
      <c r="E123" s="74">
        <f>'LUSD-Export PF'!Q123</f>
        <v>0</v>
      </c>
      <c r="F123" s="74">
        <f>'LUSD-Export PF'!S123</f>
        <v>0</v>
      </c>
    </row>
    <row r="124" spans="1:6" x14ac:dyDescent="0.3">
      <c r="A124" s="5">
        <f>'LUSD-Export PF'!B124</f>
        <v>0</v>
      </c>
      <c r="B124" s="5">
        <f>'LUSD-Export PF'!A124</f>
        <v>0</v>
      </c>
      <c r="C124" s="74">
        <f>'LUSD-Export PF'!C124</f>
        <v>0</v>
      </c>
      <c r="D124" s="74">
        <f>'LUSD-Export PF'!P124</f>
        <v>0</v>
      </c>
      <c r="E124" s="74">
        <f>'LUSD-Export PF'!Q124</f>
        <v>0</v>
      </c>
      <c r="F124" s="74">
        <f>'LUSD-Export PF'!S124</f>
        <v>0</v>
      </c>
    </row>
    <row r="125" spans="1:6" x14ac:dyDescent="0.3">
      <c r="A125" s="5">
        <f>'LUSD-Export PF'!B125</f>
        <v>0</v>
      </c>
      <c r="B125" s="5">
        <f>'LUSD-Export PF'!A125</f>
        <v>0</v>
      </c>
      <c r="C125" s="74">
        <f>'LUSD-Export PF'!C125</f>
        <v>0</v>
      </c>
      <c r="D125" s="74">
        <f>'LUSD-Export PF'!P125</f>
        <v>0</v>
      </c>
      <c r="E125" s="74">
        <f>'LUSD-Export PF'!Q125</f>
        <v>0</v>
      </c>
      <c r="F125" s="74">
        <f>'LUSD-Export PF'!S125</f>
        <v>0</v>
      </c>
    </row>
    <row r="126" spans="1:6" x14ac:dyDescent="0.3">
      <c r="A126" s="5">
        <f>'LUSD-Export PF'!B126</f>
        <v>0</v>
      </c>
      <c r="B126" s="5">
        <f>'LUSD-Export PF'!A126</f>
        <v>0</v>
      </c>
      <c r="C126" s="74">
        <f>'LUSD-Export PF'!C126</f>
        <v>0</v>
      </c>
      <c r="D126" s="74">
        <f>'LUSD-Export PF'!P126</f>
        <v>0</v>
      </c>
      <c r="E126" s="74">
        <f>'LUSD-Export PF'!Q126</f>
        <v>0</v>
      </c>
      <c r="F126" s="74">
        <f>'LUSD-Export PF'!S126</f>
        <v>0</v>
      </c>
    </row>
    <row r="127" spans="1:6" x14ac:dyDescent="0.3">
      <c r="A127" s="5">
        <f>'LUSD-Export PF'!B127</f>
        <v>0</v>
      </c>
      <c r="B127" s="5">
        <f>'LUSD-Export PF'!A127</f>
        <v>0</v>
      </c>
      <c r="C127" s="74">
        <f>'LUSD-Export PF'!C127</f>
        <v>0</v>
      </c>
      <c r="D127" s="74">
        <f>'LUSD-Export PF'!P127</f>
        <v>0</v>
      </c>
      <c r="E127" s="74">
        <f>'LUSD-Export PF'!Q127</f>
        <v>0</v>
      </c>
      <c r="F127" s="74">
        <f>'LUSD-Export PF'!S127</f>
        <v>0</v>
      </c>
    </row>
    <row r="128" spans="1:6" x14ac:dyDescent="0.3">
      <c r="A128" s="5">
        <f>'LUSD-Export PF'!B128</f>
        <v>0</v>
      </c>
      <c r="B128" s="5">
        <f>'LUSD-Export PF'!A128</f>
        <v>0</v>
      </c>
      <c r="C128" s="74">
        <f>'LUSD-Export PF'!C128</f>
        <v>0</v>
      </c>
      <c r="D128" s="74">
        <f>'LUSD-Export PF'!P128</f>
        <v>0</v>
      </c>
      <c r="E128" s="74">
        <f>'LUSD-Export PF'!Q128</f>
        <v>0</v>
      </c>
      <c r="F128" s="74">
        <f>'LUSD-Export PF'!S128</f>
        <v>0</v>
      </c>
    </row>
    <row r="129" spans="1:6" x14ac:dyDescent="0.3">
      <c r="A129" s="5">
        <f>'LUSD-Export PF'!B129</f>
        <v>0</v>
      </c>
      <c r="B129" s="5">
        <f>'LUSD-Export PF'!A129</f>
        <v>0</v>
      </c>
      <c r="C129" s="74">
        <f>'LUSD-Export PF'!C129</f>
        <v>0</v>
      </c>
      <c r="D129" s="74">
        <f>'LUSD-Export PF'!P129</f>
        <v>0</v>
      </c>
      <c r="E129" s="74">
        <f>'LUSD-Export PF'!Q129</f>
        <v>0</v>
      </c>
      <c r="F129" s="74">
        <f>'LUSD-Export PF'!S129</f>
        <v>0</v>
      </c>
    </row>
    <row r="130" spans="1:6" x14ac:dyDescent="0.3">
      <c r="A130" s="5">
        <f>'LUSD-Export PF'!B130</f>
        <v>0</v>
      </c>
      <c r="B130" s="5">
        <f>'LUSD-Export PF'!A130</f>
        <v>0</v>
      </c>
      <c r="C130" s="74">
        <f>'LUSD-Export PF'!C130</f>
        <v>0</v>
      </c>
      <c r="D130" s="74">
        <f>'LUSD-Export PF'!P130</f>
        <v>0</v>
      </c>
      <c r="E130" s="74">
        <f>'LUSD-Export PF'!Q130</f>
        <v>0</v>
      </c>
      <c r="F130" s="74">
        <f>'LUSD-Export PF'!S130</f>
        <v>0</v>
      </c>
    </row>
    <row r="131" spans="1:6" x14ac:dyDescent="0.3">
      <c r="A131" s="5">
        <f>'LUSD-Export PF'!B131</f>
        <v>0</v>
      </c>
      <c r="B131" s="5">
        <f>'LUSD-Export PF'!A131</f>
        <v>0</v>
      </c>
      <c r="C131" s="74">
        <f>'LUSD-Export PF'!C131</f>
        <v>0</v>
      </c>
      <c r="D131" s="74">
        <f>'LUSD-Export PF'!P131</f>
        <v>0</v>
      </c>
      <c r="E131" s="74">
        <f>'LUSD-Export PF'!Q131</f>
        <v>0</v>
      </c>
      <c r="F131" s="74">
        <f>'LUSD-Export PF'!S131</f>
        <v>0</v>
      </c>
    </row>
    <row r="132" spans="1:6" x14ac:dyDescent="0.3">
      <c r="A132" s="5">
        <f>'LUSD-Export PF'!B132</f>
        <v>0</v>
      </c>
      <c r="B132" s="5">
        <f>'LUSD-Export PF'!A132</f>
        <v>0</v>
      </c>
      <c r="C132" s="74">
        <f>'LUSD-Export PF'!C132</f>
        <v>0</v>
      </c>
      <c r="D132" s="74">
        <f>'LUSD-Export PF'!P132</f>
        <v>0</v>
      </c>
      <c r="E132" s="74">
        <f>'LUSD-Export PF'!Q132</f>
        <v>0</v>
      </c>
      <c r="F132" s="74">
        <f>'LUSD-Export PF'!S132</f>
        <v>0</v>
      </c>
    </row>
    <row r="133" spans="1:6" x14ac:dyDescent="0.3">
      <c r="A133" s="5">
        <f>'LUSD-Export PF'!B133</f>
        <v>0</v>
      </c>
      <c r="B133" s="5">
        <f>'LUSD-Export PF'!A133</f>
        <v>0</v>
      </c>
      <c r="C133" s="74">
        <f>'LUSD-Export PF'!C133</f>
        <v>0</v>
      </c>
      <c r="D133" s="74">
        <f>'LUSD-Export PF'!P133</f>
        <v>0</v>
      </c>
      <c r="E133" s="74">
        <f>'LUSD-Export PF'!Q133</f>
        <v>0</v>
      </c>
      <c r="F133" s="74">
        <f>'LUSD-Export PF'!S133</f>
        <v>0</v>
      </c>
    </row>
    <row r="134" spans="1:6" x14ac:dyDescent="0.3">
      <c r="A134" s="5">
        <f>'LUSD-Export PF'!B134</f>
        <v>0</v>
      </c>
      <c r="B134" s="5">
        <f>'LUSD-Export PF'!A134</f>
        <v>0</v>
      </c>
      <c r="C134" s="74">
        <f>'LUSD-Export PF'!C134</f>
        <v>0</v>
      </c>
      <c r="D134" s="74">
        <f>'LUSD-Export PF'!P134</f>
        <v>0</v>
      </c>
      <c r="E134" s="74">
        <f>'LUSD-Export PF'!Q134</f>
        <v>0</v>
      </c>
      <c r="F134" s="74">
        <f>'LUSD-Export PF'!S134</f>
        <v>0</v>
      </c>
    </row>
    <row r="135" spans="1:6" x14ac:dyDescent="0.3">
      <c r="A135" s="5">
        <f>'LUSD-Export PF'!B135</f>
        <v>0</v>
      </c>
      <c r="B135" s="5">
        <f>'LUSD-Export PF'!A135</f>
        <v>0</v>
      </c>
      <c r="C135" s="74">
        <f>'LUSD-Export PF'!C135</f>
        <v>0</v>
      </c>
      <c r="D135" s="74">
        <f>'LUSD-Export PF'!P135</f>
        <v>0</v>
      </c>
      <c r="E135" s="74">
        <f>'LUSD-Export PF'!Q135</f>
        <v>0</v>
      </c>
      <c r="F135" s="74">
        <f>'LUSD-Export PF'!S135</f>
        <v>0</v>
      </c>
    </row>
    <row r="136" spans="1:6" x14ac:dyDescent="0.3">
      <c r="A136" s="5">
        <f>'LUSD-Export PF'!B136</f>
        <v>0</v>
      </c>
      <c r="B136" s="5">
        <f>'LUSD-Export PF'!A136</f>
        <v>0</v>
      </c>
      <c r="C136" s="74">
        <f>'LUSD-Export PF'!C136</f>
        <v>0</v>
      </c>
      <c r="D136" s="74">
        <f>'LUSD-Export PF'!P136</f>
        <v>0</v>
      </c>
      <c r="E136" s="74">
        <f>'LUSD-Export PF'!Q136</f>
        <v>0</v>
      </c>
      <c r="F136" s="74">
        <f>'LUSD-Export PF'!S136</f>
        <v>0</v>
      </c>
    </row>
    <row r="137" spans="1:6" x14ac:dyDescent="0.3">
      <c r="A137" s="5">
        <f>'LUSD-Export PF'!B137</f>
        <v>0</v>
      </c>
      <c r="B137" s="5">
        <f>'LUSD-Export PF'!A137</f>
        <v>0</v>
      </c>
      <c r="C137" s="74">
        <f>'LUSD-Export PF'!C137</f>
        <v>0</v>
      </c>
      <c r="D137" s="74">
        <f>'LUSD-Export PF'!P137</f>
        <v>0</v>
      </c>
      <c r="E137" s="74">
        <f>'LUSD-Export PF'!Q137</f>
        <v>0</v>
      </c>
      <c r="F137" s="74">
        <f>'LUSD-Export PF'!S137</f>
        <v>0</v>
      </c>
    </row>
    <row r="138" spans="1:6" x14ac:dyDescent="0.3">
      <c r="A138" s="5">
        <f>'LUSD-Export PF'!B138</f>
        <v>0</v>
      </c>
      <c r="B138" s="5">
        <f>'LUSD-Export PF'!A138</f>
        <v>0</v>
      </c>
      <c r="C138" s="74">
        <f>'LUSD-Export PF'!C138</f>
        <v>0</v>
      </c>
      <c r="D138" s="74">
        <f>'LUSD-Export PF'!P138</f>
        <v>0</v>
      </c>
      <c r="E138" s="74">
        <f>'LUSD-Export PF'!Q138</f>
        <v>0</v>
      </c>
      <c r="F138" s="74">
        <f>'LUSD-Export PF'!S138</f>
        <v>0</v>
      </c>
    </row>
    <row r="139" spans="1:6" x14ac:dyDescent="0.3">
      <c r="A139" s="5">
        <f>'LUSD-Export PF'!B139</f>
        <v>0</v>
      </c>
      <c r="B139" s="5">
        <f>'LUSD-Export PF'!A139</f>
        <v>0</v>
      </c>
      <c r="C139" s="74">
        <f>'LUSD-Export PF'!C139</f>
        <v>0</v>
      </c>
      <c r="D139" s="74">
        <f>'LUSD-Export PF'!P139</f>
        <v>0</v>
      </c>
      <c r="E139" s="74">
        <f>'LUSD-Export PF'!Q139</f>
        <v>0</v>
      </c>
      <c r="F139" s="74">
        <f>'LUSD-Export PF'!S139</f>
        <v>0</v>
      </c>
    </row>
    <row r="140" spans="1:6" x14ac:dyDescent="0.3">
      <c r="A140" s="5">
        <f>'LUSD-Export PF'!B140</f>
        <v>0</v>
      </c>
      <c r="B140" s="5">
        <f>'LUSD-Export PF'!A140</f>
        <v>0</v>
      </c>
      <c r="C140" s="74">
        <f>'LUSD-Export PF'!C140</f>
        <v>0</v>
      </c>
      <c r="D140" s="74">
        <f>'LUSD-Export PF'!P140</f>
        <v>0</v>
      </c>
      <c r="E140" s="74">
        <f>'LUSD-Export PF'!Q140</f>
        <v>0</v>
      </c>
      <c r="F140" s="74">
        <f>'LUSD-Export PF'!S140</f>
        <v>0</v>
      </c>
    </row>
    <row r="141" spans="1:6" x14ac:dyDescent="0.3">
      <c r="A141" s="5">
        <f>'LUSD-Export PF'!B141</f>
        <v>0</v>
      </c>
      <c r="B141" s="5">
        <f>'LUSD-Export PF'!A141</f>
        <v>0</v>
      </c>
      <c r="C141" s="74">
        <f>'LUSD-Export PF'!C141</f>
        <v>0</v>
      </c>
      <c r="D141" s="74">
        <f>'LUSD-Export PF'!P141</f>
        <v>0</v>
      </c>
      <c r="E141" s="74">
        <f>'LUSD-Export PF'!Q141</f>
        <v>0</v>
      </c>
      <c r="F141" s="74">
        <f>'LUSD-Export PF'!S141</f>
        <v>0</v>
      </c>
    </row>
    <row r="142" spans="1:6" x14ac:dyDescent="0.3">
      <c r="A142" s="5">
        <f>'LUSD-Export PF'!B142</f>
        <v>0</v>
      </c>
      <c r="B142" s="5">
        <f>'LUSD-Export PF'!A142</f>
        <v>0</v>
      </c>
      <c r="C142" s="74">
        <f>'LUSD-Export PF'!C142</f>
        <v>0</v>
      </c>
      <c r="D142" s="74">
        <f>'LUSD-Export PF'!P142</f>
        <v>0</v>
      </c>
      <c r="E142" s="74">
        <f>'LUSD-Export PF'!Q142</f>
        <v>0</v>
      </c>
      <c r="F142" s="74">
        <f>'LUSD-Export PF'!S142</f>
        <v>0</v>
      </c>
    </row>
    <row r="143" spans="1:6" x14ac:dyDescent="0.3">
      <c r="A143" s="5">
        <f>'LUSD-Export PF'!B143</f>
        <v>0</v>
      </c>
      <c r="B143" s="5">
        <f>'LUSD-Export PF'!A143</f>
        <v>0</v>
      </c>
      <c r="C143" s="74">
        <f>'LUSD-Export PF'!C143</f>
        <v>0</v>
      </c>
      <c r="D143" s="74">
        <f>'LUSD-Export PF'!P143</f>
        <v>0</v>
      </c>
      <c r="E143" s="74">
        <f>'LUSD-Export PF'!Q143</f>
        <v>0</v>
      </c>
      <c r="F143" s="74">
        <f>'LUSD-Export PF'!S143</f>
        <v>0</v>
      </c>
    </row>
    <row r="144" spans="1:6" x14ac:dyDescent="0.3">
      <c r="A144" s="5">
        <f>'LUSD-Export PF'!B144</f>
        <v>0</v>
      </c>
      <c r="B144" s="5">
        <f>'LUSD-Export PF'!A144</f>
        <v>0</v>
      </c>
      <c r="C144" s="74">
        <f>'LUSD-Export PF'!C144</f>
        <v>0</v>
      </c>
      <c r="D144" s="74">
        <f>'LUSD-Export PF'!P144</f>
        <v>0</v>
      </c>
      <c r="E144" s="74">
        <f>'LUSD-Export PF'!Q144</f>
        <v>0</v>
      </c>
      <c r="F144" s="74">
        <f>'LUSD-Export PF'!S144</f>
        <v>0</v>
      </c>
    </row>
    <row r="145" spans="1:6" x14ac:dyDescent="0.3">
      <c r="A145" s="5">
        <f>'LUSD-Export PF'!B145</f>
        <v>0</v>
      </c>
      <c r="B145" s="5">
        <f>'LUSD-Export PF'!A145</f>
        <v>0</v>
      </c>
      <c r="C145" s="74">
        <f>'LUSD-Export PF'!C145</f>
        <v>0</v>
      </c>
      <c r="D145" s="74">
        <f>'LUSD-Export PF'!P145</f>
        <v>0</v>
      </c>
      <c r="E145" s="74">
        <f>'LUSD-Export PF'!Q145</f>
        <v>0</v>
      </c>
      <c r="F145" s="74">
        <f>'LUSD-Export PF'!S145</f>
        <v>0</v>
      </c>
    </row>
    <row r="146" spans="1:6" x14ac:dyDescent="0.3">
      <c r="A146" s="5">
        <f>'LUSD-Export PF'!B146</f>
        <v>0</v>
      </c>
      <c r="B146" s="5">
        <f>'LUSD-Export PF'!A146</f>
        <v>0</v>
      </c>
      <c r="C146" s="74">
        <f>'LUSD-Export PF'!C146</f>
        <v>0</v>
      </c>
      <c r="D146" s="74">
        <f>'LUSD-Export PF'!P146</f>
        <v>0</v>
      </c>
      <c r="E146" s="74">
        <f>'LUSD-Export PF'!Q146</f>
        <v>0</v>
      </c>
      <c r="F146" s="74">
        <f>'LUSD-Export PF'!S146</f>
        <v>0</v>
      </c>
    </row>
    <row r="147" spans="1:6" x14ac:dyDescent="0.3">
      <c r="A147" s="5">
        <f>'LUSD-Export PF'!B147</f>
        <v>0</v>
      </c>
      <c r="B147" s="5">
        <f>'LUSD-Export PF'!A147</f>
        <v>0</v>
      </c>
      <c r="C147" s="74">
        <f>'LUSD-Export PF'!C147</f>
        <v>0</v>
      </c>
      <c r="D147" s="74">
        <f>'LUSD-Export PF'!P147</f>
        <v>0</v>
      </c>
      <c r="E147" s="74">
        <f>'LUSD-Export PF'!Q147</f>
        <v>0</v>
      </c>
      <c r="F147" s="74">
        <f>'LUSD-Export PF'!S147</f>
        <v>0</v>
      </c>
    </row>
    <row r="148" spans="1:6" x14ac:dyDescent="0.3">
      <c r="A148" s="5">
        <f>'LUSD-Export PF'!B148</f>
        <v>0</v>
      </c>
      <c r="B148" s="5">
        <f>'LUSD-Export PF'!A148</f>
        <v>0</v>
      </c>
      <c r="C148" s="74">
        <f>'LUSD-Export PF'!C148</f>
        <v>0</v>
      </c>
      <c r="D148" s="74">
        <f>'LUSD-Export PF'!P148</f>
        <v>0</v>
      </c>
      <c r="E148" s="74">
        <f>'LUSD-Export PF'!Q148</f>
        <v>0</v>
      </c>
      <c r="F148" s="74">
        <f>'LUSD-Export PF'!S148</f>
        <v>0</v>
      </c>
    </row>
    <row r="149" spans="1:6" x14ac:dyDescent="0.3">
      <c r="A149" s="5">
        <f>'LUSD-Export PF'!B149</f>
        <v>0</v>
      </c>
      <c r="B149" s="5">
        <f>'LUSD-Export PF'!A149</f>
        <v>0</v>
      </c>
      <c r="C149" s="74">
        <f>'LUSD-Export PF'!C149</f>
        <v>0</v>
      </c>
      <c r="D149" s="74">
        <f>'LUSD-Export PF'!P149</f>
        <v>0</v>
      </c>
      <c r="E149" s="74">
        <f>'LUSD-Export PF'!Q149</f>
        <v>0</v>
      </c>
      <c r="F149" s="74">
        <f>'LUSD-Export PF'!S149</f>
        <v>0</v>
      </c>
    </row>
    <row r="150" spans="1:6" x14ac:dyDescent="0.3">
      <c r="A150" s="5">
        <f>'LUSD-Export PF'!B150</f>
        <v>0</v>
      </c>
      <c r="B150" s="5">
        <f>'LUSD-Export PF'!A150</f>
        <v>0</v>
      </c>
      <c r="C150" s="74">
        <f>'LUSD-Export PF'!C150</f>
        <v>0</v>
      </c>
      <c r="D150" s="74">
        <f>'LUSD-Export PF'!P150</f>
        <v>0</v>
      </c>
      <c r="E150" s="74">
        <f>'LUSD-Export PF'!Q150</f>
        <v>0</v>
      </c>
      <c r="F150" s="74">
        <f>'LUSD-Export PF'!S150</f>
        <v>0</v>
      </c>
    </row>
    <row r="151" spans="1:6" x14ac:dyDescent="0.3">
      <c r="A151" s="5">
        <f>'LUSD-Export PF'!B151</f>
        <v>0</v>
      </c>
      <c r="B151" s="5">
        <f>'LUSD-Export PF'!A151</f>
        <v>0</v>
      </c>
      <c r="C151" s="74">
        <f>'LUSD-Export PF'!C151</f>
        <v>0</v>
      </c>
      <c r="D151" s="74">
        <f>'LUSD-Export PF'!P151</f>
        <v>0</v>
      </c>
      <c r="E151" s="74">
        <f>'LUSD-Export PF'!Q151</f>
        <v>0</v>
      </c>
      <c r="F151" s="74">
        <f>'LUSD-Export PF'!S151</f>
        <v>0</v>
      </c>
    </row>
    <row r="152" spans="1:6" x14ac:dyDescent="0.3">
      <c r="A152" s="5">
        <f>'LUSD-Export PF'!B152</f>
        <v>0</v>
      </c>
      <c r="B152" s="5">
        <f>'LUSD-Export PF'!A152</f>
        <v>0</v>
      </c>
      <c r="C152" s="74">
        <f>'LUSD-Export PF'!C152</f>
        <v>0</v>
      </c>
      <c r="D152" s="74">
        <f>'LUSD-Export PF'!P152</f>
        <v>0</v>
      </c>
      <c r="E152" s="74">
        <f>'LUSD-Export PF'!Q152</f>
        <v>0</v>
      </c>
      <c r="F152" s="74">
        <f>'LUSD-Export PF'!S152</f>
        <v>0</v>
      </c>
    </row>
    <row r="153" spans="1:6" x14ac:dyDescent="0.3">
      <c r="A153" s="5">
        <f>'LUSD-Export PF'!B153</f>
        <v>0</v>
      </c>
      <c r="B153" s="5">
        <f>'LUSD-Export PF'!A153</f>
        <v>0</v>
      </c>
      <c r="C153" s="74">
        <f>'LUSD-Export PF'!C153</f>
        <v>0</v>
      </c>
      <c r="D153" s="74">
        <f>'LUSD-Export PF'!P153</f>
        <v>0</v>
      </c>
      <c r="E153" s="74">
        <f>'LUSD-Export PF'!Q153</f>
        <v>0</v>
      </c>
      <c r="F153" s="74">
        <f>'LUSD-Export PF'!S153</f>
        <v>0</v>
      </c>
    </row>
    <row r="154" spans="1:6" x14ac:dyDescent="0.3">
      <c r="A154" s="5">
        <f>'LUSD-Export PF'!B154</f>
        <v>0</v>
      </c>
      <c r="B154" s="5">
        <f>'LUSD-Export PF'!A154</f>
        <v>0</v>
      </c>
      <c r="C154" s="74">
        <f>'LUSD-Export PF'!C154</f>
        <v>0</v>
      </c>
      <c r="D154" s="74">
        <f>'LUSD-Export PF'!P154</f>
        <v>0</v>
      </c>
      <c r="E154" s="74">
        <f>'LUSD-Export PF'!Q154</f>
        <v>0</v>
      </c>
      <c r="F154" s="74">
        <f>'LUSD-Export PF'!S154</f>
        <v>0</v>
      </c>
    </row>
    <row r="155" spans="1:6" x14ac:dyDescent="0.3">
      <c r="A155" s="5">
        <f>'LUSD-Export PF'!B155</f>
        <v>0</v>
      </c>
      <c r="B155" s="5">
        <f>'LUSD-Export PF'!A155</f>
        <v>0</v>
      </c>
      <c r="C155" s="74">
        <f>'LUSD-Export PF'!C155</f>
        <v>0</v>
      </c>
      <c r="D155" s="74">
        <f>'LUSD-Export PF'!P155</f>
        <v>0</v>
      </c>
      <c r="E155" s="74">
        <f>'LUSD-Export PF'!Q155</f>
        <v>0</v>
      </c>
      <c r="F155" s="74">
        <f>'LUSD-Export PF'!S155</f>
        <v>0</v>
      </c>
    </row>
    <row r="156" spans="1:6" x14ac:dyDescent="0.3">
      <c r="A156" s="5">
        <f>'LUSD-Export PF'!B156</f>
        <v>0</v>
      </c>
      <c r="B156" s="5">
        <f>'LUSD-Export PF'!A156</f>
        <v>0</v>
      </c>
      <c r="C156" s="74">
        <f>'LUSD-Export PF'!C156</f>
        <v>0</v>
      </c>
      <c r="D156" s="74">
        <f>'LUSD-Export PF'!P156</f>
        <v>0</v>
      </c>
      <c r="E156" s="74">
        <f>'LUSD-Export PF'!Q156</f>
        <v>0</v>
      </c>
      <c r="F156" s="74">
        <f>'LUSD-Export PF'!S156</f>
        <v>0</v>
      </c>
    </row>
    <row r="157" spans="1:6" x14ac:dyDescent="0.3">
      <c r="A157" s="5">
        <f>'LUSD-Export PF'!B157</f>
        <v>0</v>
      </c>
      <c r="B157" s="5">
        <f>'LUSD-Export PF'!A157</f>
        <v>0</v>
      </c>
      <c r="C157" s="74">
        <f>'LUSD-Export PF'!C157</f>
        <v>0</v>
      </c>
      <c r="D157" s="74">
        <f>'LUSD-Export PF'!P157</f>
        <v>0</v>
      </c>
      <c r="E157" s="74">
        <f>'LUSD-Export PF'!Q157</f>
        <v>0</v>
      </c>
      <c r="F157" s="74">
        <f>'LUSD-Export PF'!S157</f>
        <v>0</v>
      </c>
    </row>
    <row r="158" spans="1:6" x14ac:dyDescent="0.3">
      <c r="A158" s="5">
        <f>'LUSD-Export PF'!B158</f>
        <v>0</v>
      </c>
      <c r="B158" s="5">
        <f>'LUSD-Export PF'!A158</f>
        <v>0</v>
      </c>
      <c r="C158" s="74">
        <f>'LUSD-Export PF'!C158</f>
        <v>0</v>
      </c>
      <c r="D158" s="74">
        <f>'LUSD-Export PF'!P158</f>
        <v>0</v>
      </c>
      <c r="E158" s="74">
        <f>'LUSD-Export PF'!Q158</f>
        <v>0</v>
      </c>
      <c r="F158" s="74">
        <f>'LUSD-Export PF'!S158</f>
        <v>0</v>
      </c>
    </row>
    <row r="159" spans="1:6" x14ac:dyDescent="0.3">
      <c r="A159" s="5">
        <f>'LUSD-Export PF'!B159</f>
        <v>0</v>
      </c>
      <c r="B159" s="5">
        <f>'LUSD-Export PF'!A159</f>
        <v>0</v>
      </c>
      <c r="C159" s="74">
        <f>'LUSD-Export PF'!C159</f>
        <v>0</v>
      </c>
      <c r="D159" s="74">
        <f>'LUSD-Export PF'!P159</f>
        <v>0</v>
      </c>
      <c r="E159" s="74">
        <f>'LUSD-Export PF'!Q159</f>
        <v>0</v>
      </c>
      <c r="F159" s="74">
        <f>'LUSD-Export PF'!S159</f>
        <v>0</v>
      </c>
    </row>
    <row r="160" spans="1:6" x14ac:dyDescent="0.3">
      <c r="A160" s="5">
        <f>'LUSD-Export PF'!B160</f>
        <v>0</v>
      </c>
      <c r="B160" s="5">
        <f>'LUSD-Export PF'!A160</f>
        <v>0</v>
      </c>
      <c r="C160" s="74">
        <f>'LUSD-Export PF'!C160</f>
        <v>0</v>
      </c>
      <c r="D160" s="74">
        <f>'LUSD-Export PF'!P160</f>
        <v>0</v>
      </c>
      <c r="E160" s="74">
        <f>'LUSD-Export PF'!Q160</f>
        <v>0</v>
      </c>
      <c r="F160" s="74">
        <f>'LUSD-Export PF'!S160</f>
        <v>0</v>
      </c>
    </row>
    <row r="161" spans="1:6" x14ac:dyDescent="0.3">
      <c r="A161" s="5">
        <f>'LUSD-Export PF'!B161</f>
        <v>0</v>
      </c>
      <c r="B161" s="5">
        <f>'LUSD-Export PF'!A161</f>
        <v>0</v>
      </c>
      <c r="C161" s="74">
        <f>'LUSD-Export PF'!C161</f>
        <v>0</v>
      </c>
      <c r="D161" s="74">
        <f>'LUSD-Export PF'!P161</f>
        <v>0</v>
      </c>
      <c r="E161" s="74">
        <f>'LUSD-Export PF'!Q161</f>
        <v>0</v>
      </c>
      <c r="F161" s="74">
        <f>'LUSD-Export PF'!S161</f>
        <v>0</v>
      </c>
    </row>
    <row r="162" spans="1:6" x14ac:dyDescent="0.3">
      <c r="A162" s="5">
        <f>'LUSD-Export PF'!B162</f>
        <v>0</v>
      </c>
      <c r="B162" s="5">
        <f>'LUSD-Export PF'!A162</f>
        <v>0</v>
      </c>
      <c r="C162" s="74">
        <f>'LUSD-Export PF'!C162</f>
        <v>0</v>
      </c>
      <c r="D162" s="74">
        <f>'LUSD-Export PF'!P162</f>
        <v>0</v>
      </c>
      <c r="E162" s="74">
        <f>'LUSD-Export PF'!Q162</f>
        <v>0</v>
      </c>
      <c r="F162" s="74">
        <f>'LUSD-Export PF'!S162</f>
        <v>0</v>
      </c>
    </row>
    <row r="163" spans="1:6" x14ac:dyDescent="0.3">
      <c r="A163" s="5">
        <f>'LUSD-Export PF'!B163</f>
        <v>0</v>
      </c>
      <c r="B163" s="5">
        <f>'LUSD-Export PF'!A163</f>
        <v>0</v>
      </c>
      <c r="C163" s="74">
        <f>'LUSD-Export PF'!C163</f>
        <v>0</v>
      </c>
      <c r="D163" s="74">
        <f>'LUSD-Export PF'!P163</f>
        <v>0</v>
      </c>
      <c r="E163" s="74">
        <f>'LUSD-Export PF'!Q163</f>
        <v>0</v>
      </c>
      <c r="F163" s="74">
        <f>'LUSD-Export PF'!S163</f>
        <v>0</v>
      </c>
    </row>
    <row r="164" spans="1:6" x14ac:dyDescent="0.3">
      <c r="A164" s="5">
        <f>'LUSD-Export PF'!B164</f>
        <v>0</v>
      </c>
      <c r="B164" s="5">
        <f>'LUSD-Export PF'!A164</f>
        <v>0</v>
      </c>
      <c r="C164" s="74">
        <f>'LUSD-Export PF'!C164</f>
        <v>0</v>
      </c>
      <c r="D164" s="74">
        <f>'LUSD-Export PF'!P164</f>
        <v>0</v>
      </c>
      <c r="E164" s="74">
        <f>'LUSD-Export PF'!Q164</f>
        <v>0</v>
      </c>
      <c r="F164" s="74">
        <f>'LUSD-Export PF'!S164</f>
        <v>0</v>
      </c>
    </row>
    <row r="165" spans="1:6" x14ac:dyDescent="0.3">
      <c r="A165" s="5">
        <f>'LUSD-Export PF'!B165</f>
        <v>0</v>
      </c>
      <c r="B165" s="5">
        <f>'LUSD-Export PF'!A165</f>
        <v>0</v>
      </c>
      <c r="C165" s="74">
        <f>'LUSD-Export PF'!C165</f>
        <v>0</v>
      </c>
      <c r="D165" s="74">
        <f>'LUSD-Export PF'!P165</f>
        <v>0</v>
      </c>
      <c r="E165" s="74">
        <f>'LUSD-Export PF'!Q165</f>
        <v>0</v>
      </c>
      <c r="F165" s="74">
        <f>'LUSD-Export PF'!S165</f>
        <v>0</v>
      </c>
    </row>
    <row r="166" spans="1:6" x14ac:dyDescent="0.3">
      <c r="A166" s="5">
        <f>'LUSD-Export PF'!B166</f>
        <v>0</v>
      </c>
      <c r="B166" s="5">
        <f>'LUSD-Export PF'!A166</f>
        <v>0</v>
      </c>
      <c r="C166" s="74">
        <f>'LUSD-Export PF'!C166</f>
        <v>0</v>
      </c>
      <c r="D166" s="74">
        <f>'LUSD-Export PF'!P166</f>
        <v>0</v>
      </c>
      <c r="E166" s="74">
        <f>'LUSD-Export PF'!Q166</f>
        <v>0</v>
      </c>
      <c r="F166" s="74">
        <f>'LUSD-Export PF'!S166</f>
        <v>0</v>
      </c>
    </row>
    <row r="167" spans="1:6" x14ac:dyDescent="0.3">
      <c r="A167" s="5">
        <f>'LUSD-Export PF'!B167</f>
        <v>0</v>
      </c>
      <c r="B167" s="5">
        <f>'LUSD-Export PF'!A167</f>
        <v>0</v>
      </c>
      <c r="C167" s="74">
        <f>'LUSD-Export PF'!C167</f>
        <v>0</v>
      </c>
      <c r="D167" s="74">
        <f>'LUSD-Export PF'!P167</f>
        <v>0</v>
      </c>
      <c r="E167" s="74">
        <f>'LUSD-Export PF'!Q167</f>
        <v>0</v>
      </c>
      <c r="F167" s="74">
        <f>'LUSD-Export PF'!S167</f>
        <v>0</v>
      </c>
    </row>
    <row r="168" spans="1:6" x14ac:dyDescent="0.3">
      <c r="A168" s="5">
        <f>'LUSD-Export PF'!B168</f>
        <v>0</v>
      </c>
      <c r="B168" s="5">
        <f>'LUSD-Export PF'!A168</f>
        <v>0</v>
      </c>
      <c r="C168" s="74">
        <f>'LUSD-Export PF'!C168</f>
        <v>0</v>
      </c>
      <c r="D168" s="74">
        <f>'LUSD-Export PF'!P168</f>
        <v>0</v>
      </c>
      <c r="E168" s="74">
        <f>'LUSD-Export PF'!Q168</f>
        <v>0</v>
      </c>
      <c r="F168" s="74">
        <f>'LUSD-Export PF'!S168</f>
        <v>0</v>
      </c>
    </row>
    <row r="169" spans="1:6" x14ac:dyDescent="0.3">
      <c r="A169" s="5">
        <f>'LUSD-Export PF'!B169</f>
        <v>0</v>
      </c>
      <c r="B169" s="5">
        <f>'LUSD-Export PF'!A169</f>
        <v>0</v>
      </c>
      <c r="C169" s="74">
        <f>'LUSD-Export PF'!C169</f>
        <v>0</v>
      </c>
      <c r="D169" s="74">
        <f>'LUSD-Export PF'!P169</f>
        <v>0</v>
      </c>
      <c r="E169" s="74">
        <f>'LUSD-Export PF'!Q169</f>
        <v>0</v>
      </c>
      <c r="F169" s="74">
        <f>'LUSD-Export PF'!S169</f>
        <v>0</v>
      </c>
    </row>
    <row r="170" spans="1:6" x14ac:dyDescent="0.3">
      <c r="A170" s="5">
        <f>'LUSD-Export PF'!B170</f>
        <v>0</v>
      </c>
      <c r="B170" s="5">
        <f>'LUSD-Export PF'!A170</f>
        <v>0</v>
      </c>
      <c r="C170" s="74">
        <f>'LUSD-Export PF'!C170</f>
        <v>0</v>
      </c>
      <c r="D170" s="74">
        <f>'LUSD-Export PF'!P170</f>
        <v>0</v>
      </c>
      <c r="E170" s="74">
        <f>'LUSD-Export PF'!Q170</f>
        <v>0</v>
      </c>
      <c r="F170" s="74">
        <f>'LUSD-Export PF'!S170</f>
        <v>0</v>
      </c>
    </row>
    <row r="171" spans="1:6" x14ac:dyDescent="0.3">
      <c r="A171" s="5">
        <f>'LUSD-Export PF'!B171</f>
        <v>0</v>
      </c>
      <c r="B171" s="5">
        <f>'LUSD-Export PF'!A171</f>
        <v>0</v>
      </c>
      <c r="C171" s="74">
        <f>'LUSD-Export PF'!C171</f>
        <v>0</v>
      </c>
      <c r="D171" s="74">
        <f>'LUSD-Export PF'!P171</f>
        <v>0</v>
      </c>
      <c r="E171" s="74">
        <f>'LUSD-Export PF'!Q171</f>
        <v>0</v>
      </c>
      <c r="F171" s="74">
        <f>'LUSD-Export PF'!S171</f>
        <v>0</v>
      </c>
    </row>
    <row r="172" spans="1:6" x14ac:dyDescent="0.3">
      <c r="A172" s="5">
        <f>'LUSD-Export PF'!B172</f>
        <v>0</v>
      </c>
      <c r="B172" s="5">
        <f>'LUSD-Export PF'!A172</f>
        <v>0</v>
      </c>
      <c r="C172" s="74">
        <f>'LUSD-Export PF'!C172</f>
        <v>0</v>
      </c>
      <c r="D172" s="74">
        <f>'LUSD-Export PF'!P172</f>
        <v>0</v>
      </c>
      <c r="E172" s="74">
        <f>'LUSD-Export PF'!Q172</f>
        <v>0</v>
      </c>
      <c r="F172" s="74">
        <f>'LUSD-Export PF'!S172</f>
        <v>0</v>
      </c>
    </row>
    <row r="173" spans="1:6" x14ac:dyDescent="0.3">
      <c r="A173" s="5">
        <f>'LUSD-Export PF'!B173</f>
        <v>0</v>
      </c>
      <c r="B173" s="5">
        <f>'LUSD-Export PF'!A173</f>
        <v>0</v>
      </c>
      <c r="C173" s="74">
        <f>'LUSD-Export PF'!C173</f>
        <v>0</v>
      </c>
      <c r="D173" s="74">
        <f>'LUSD-Export PF'!P173</f>
        <v>0</v>
      </c>
      <c r="E173" s="74">
        <f>'LUSD-Export PF'!Q173</f>
        <v>0</v>
      </c>
      <c r="F173" s="74">
        <f>'LUSD-Export PF'!S173</f>
        <v>0</v>
      </c>
    </row>
    <row r="174" spans="1:6" x14ac:dyDescent="0.3">
      <c r="A174" s="5">
        <f>'LUSD-Export PF'!B174</f>
        <v>0</v>
      </c>
      <c r="B174" s="5">
        <f>'LUSD-Export PF'!A174</f>
        <v>0</v>
      </c>
      <c r="C174" s="74">
        <f>'LUSD-Export PF'!C174</f>
        <v>0</v>
      </c>
      <c r="D174" s="74">
        <f>'LUSD-Export PF'!P174</f>
        <v>0</v>
      </c>
      <c r="E174" s="74">
        <f>'LUSD-Export PF'!Q174</f>
        <v>0</v>
      </c>
      <c r="F174" s="74">
        <f>'LUSD-Export PF'!S174</f>
        <v>0</v>
      </c>
    </row>
    <row r="175" spans="1:6" x14ac:dyDescent="0.3">
      <c r="A175" s="5">
        <f>'LUSD-Export PF'!B175</f>
        <v>0</v>
      </c>
      <c r="B175" s="5">
        <f>'LUSD-Export PF'!A175</f>
        <v>0</v>
      </c>
      <c r="C175" s="74">
        <f>'LUSD-Export PF'!C175</f>
        <v>0</v>
      </c>
      <c r="D175" s="74">
        <f>'LUSD-Export PF'!P175</f>
        <v>0</v>
      </c>
      <c r="E175" s="74">
        <f>'LUSD-Export PF'!Q175</f>
        <v>0</v>
      </c>
      <c r="F175" s="74">
        <f>'LUSD-Export PF'!S175</f>
        <v>0</v>
      </c>
    </row>
    <row r="176" spans="1:6" x14ac:dyDescent="0.3">
      <c r="A176" s="5">
        <f>'LUSD-Export PF'!B176</f>
        <v>0</v>
      </c>
      <c r="B176" s="5">
        <f>'LUSD-Export PF'!A176</f>
        <v>0</v>
      </c>
      <c r="C176" s="74">
        <f>'LUSD-Export PF'!C176</f>
        <v>0</v>
      </c>
      <c r="D176" s="74">
        <f>'LUSD-Export PF'!P176</f>
        <v>0</v>
      </c>
      <c r="E176" s="74">
        <f>'LUSD-Export PF'!Q176</f>
        <v>0</v>
      </c>
      <c r="F176" s="74">
        <f>'LUSD-Export PF'!S176</f>
        <v>0</v>
      </c>
    </row>
    <row r="177" spans="1:6" x14ac:dyDescent="0.3">
      <c r="A177" s="5">
        <f>'LUSD-Export PF'!B177</f>
        <v>0</v>
      </c>
      <c r="B177" s="5">
        <f>'LUSD-Export PF'!A177</f>
        <v>0</v>
      </c>
      <c r="C177" s="74">
        <f>'LUSD-Export PF'!C177</f>
        <v>0</v>
      </c>
      <c r="D177" s="74">
        <f>'LUSD-Export PF'!P177</f>
        <v>0</v>
      </c>
      <c r="E177" s="74">
        <f>'LUSD-Export PF'!Q177</f>
        <v>0</v>
      </c>
      <c r="F177" s="74">
        <f>'LUSD-Export PF'!S177</f>
        <v>0</v>
      </c>
    </row>
    <row r="178" spans="1:6" x14ac:dyDescent="0.3">
      <c r="A178" s="5">
        <f>'LUSD-Export PF'!B178</f>
        <v>0</v>
      </c>
      <c r="B178" s="5">
        <f>'LUSD-Export PF'!A178</f>
        <v>0</v>
      </c>
      <c r="C178" s="74">
        <f>'LUSD-Export PF'!C178</f>
        <v>0</v>
      </c>
      <c r="D178" s="74">
        <f>'LUSD-Export PF'!P178</f>
        <v>0</v>
      </c>
      <c r="E178" s="74">
        <f>'LUSD-Export PF'!Q178</f>
        <v>0</v>
      </c>
      <c r="F178" s="74">
        <f>'LUSD-Export PF'!S178</f>
        <v>0</v>
      </c>
    </row>
    <row r="179" spans="1:6" x14ac:dyDescent="0.3">
      <c r="A179" s="5">
        <f>'LUSD-Export PF'!B179</f>
        <v>0</v>
      </c>
      <c r="B179" s="5">
        <f>'LUSD-Export PF'!A179</f>
        <v>0</v>
      </c>
      <c r="C179" s="74">
        <f>'LUSD-Export PF'!C179</f>
        <v>0</v>
      </c>
      <c r="D179" s="74">
        <f>'LUSD-Export PF'!P179</f>
        <v>0</v>
      </c>
      <c r="E179" s="74">
        <f>'LUSD-Export PF'!Q179</f>
        <v>0</v>
      </c>
      <c r="F179" s="74">
        <f>'LUSD-Export PF'!S179</f>
        <v>0</v>
      </c>
    </row>
    <row r="180" spans="1:6" x14ac:dyDescent="0.3">
      <c r="A180" s="5">
        <f>'LUSD-Export PF'!B180</f>
        <v>0</v>
      </c>
      <c r="B180" s="5">
        <f>'LUSD-Export PF'!A180</f>
        <v>0</v>
      </c>
      <c r="C180" s="74">
        <f>'LUSD-Export PF'!C180</f>
        <v>0</v>
      </c>
      <c r="D180" s="74">
        <f>'LUSD-Export PF'!P180</f>
        <v>0</v>
      </c>
      <c r="E180" s="74">
        <f>'LUSD-Export PF'!Q180</f>
        <v>0</v>
      </c>
      <c r="F180" s="74">
        <f>'LUSD-Export PF'!S180</f>
        <v>0</v>
      </c>
    </row>
    <row r="181" spans="1:6" x14ac:dyDescent="0.3">
      <c r="A181" s="5">
        <f>'LUSD-Export PF'!B181</f>
        <v>0</v>
      </c>
      <c r="B181" s="5">
        <f>'LUSD-Export PF'!A181</f>
        <v>0</v>
      </c>
      <c r="C181" s="74">
        <f>'LUSD-Export PF'!C181</f>
        <v>0</v>
      </c>
      <c r="D181" s="74">
        <f>'LUSD-Export PF'!P181</f>
        <v>0</v>
      </c>
      <c r="E181" s="74">
        <f>'LUSD-Export PF'!Q181</f>
        <v>0</v>
      </c>
      <c r="F181" s="74">
        <f>'LUSD-Export PF'!S181</f>
        <v>0</v>
      </c>
    </row>
    <row r="182" spans="1:6" x14ac:dyDescent="0.3">
      <c r="A182" s="5">
        <f>'LUSD-Export PF'!B182</f>
        <v>0</v>
      </c>
      <c r="B182" s="5">
        <f>'LUSD-Export PF'!A182</f>
        <v>0</v>
      </c>
      <c r="C182" s="74">
        <f>'LUSD-Export PF'!C182</f>
        <v>0</v>
      </c>
      <c r="D182" s="74">
        <f>'LUSD-Export PF'!P182</f>
        <v>0</v>
      </c>
      <c r="E182" s="74">
        <f>'LUSD-Export PF'!Q182</f>
        <v>0</v>
      </c>
      <c r="F182" s="74">
        <f>'LUSD-Export PF'!S182</f>
        <v>0</v>
      </c>
    </row>
    <row r="183" spans="1:6" x14ac:dyDescent="0.3">
      <c r="A183" s="5">
        <f>'LUSD-Export PF'!B183</f>
        <v>0</v>
      </c>
      <c r="B183" s="5">
        <f>'LUSD-Export PF'!A183</f>
        <v>0</v>
      </c>
      <c r="C183" s="74">
        <f>'LUSD-Export PF'!C183</f>
        <v>0</v>
      </c>
      <c r="D183" s="74">
        <f>'LUSD-Export PF'!P183</f>
        <v>0</v>
      </c>
      <c r="E183" s="74">
        <f>'LUSD-Export PF'!Q183</f>
        <v>0</v>
      </c>
      <c r="F183" s="74">
        <f>'LUSD-Export PF'!S183</f>
        <v>0</v>
      </c>
    </row>
    <row r="184" spans="1:6" x14ac:dyDescent="0.3">
      <c r="A184" s="5">
        <f>'LUSD-Export PF'!B184</f>
        <v>0</v>
      </c>
      <c r="B184" s="5">
        <f>'LUSD-Export PF'!A184</f>
        <v>0</v>
      </c>
      <c r="C184" s="74">
        <f>'LUSD-Export PF'!C184</f>
        <v>0</v>
      </c>
      <c r="D184" s="74">
        <f>'LUSD-Export PF'!P184</f>
        <v>0</v>
      </c>
      <c r="E184" s="74">
        <f>'LUSD-Export PF'!Q184</f>
        <v>0</v>
      </c>
      <c r="F184" s="74">
        <f>'LUSD-Export PF'!S184</f>
        <v>0</v>
      </c>
    </row>
    <row r="185" spans="1:6" x14ac:dyDescent="0.3">
      <c r="A185" s="5">
        <f>'LUSD-Export PF'!B185</f>
        <v>0</v>
      </c>
      <c r="B185" s="5">
        <f>'LUSD-Export PF'!A185</f>
        <v>0</v>
      </c>
      <c r="C185" s="74">
        <f>'LUSD-Export PF'!C185</f>
        <v>0</v>
      </c>
      <c r="D185" s="74">
        <f>'LUSD-Export PF'!P185</f>
        <v>0</v>
      </c>
      <c r="E185" s="74">
        <f>'LUSD-Export PF'!Q185</f>
        <v>0</v>
      </c>
      <c r="F185" s="74">
        <f>'LUSD-Export PF'!S185</f>
        <v>0</v>
      </c>
    </row>
    <row r="186" spans="1:6" x14ac:dyDescent="0.3">
      <c r="A186" s="5">
        <f>'LUSD-Export PF'!B186</f>
        <v>0</v>
      </c>
      <c r="B186" s="5">
        <f>'LUSD-Export PF'!A186</f>
        <v>0</v>
      </c>
      <c r="C186" s="74">
        <f>'LUSD-Export PF'!C186</f>
        <v>0</v>
      </c>
      <c r="D186" s="74">
        <f>'LUSD-Export PF'!P186</f>
        <v>0</v>
      </c>
      <c r="E186" s="74">
        <f>'LUSD-Export PF'!Q186</f>
        <v>0</v>
      </c>
      <c r="F186" s="74">
        <f>'LUSD-Export PF'!S186</f>
        <v>0</v>
      </c>
    </row>
    <row r="187" spans="1:6" x14ac:dyDescent="0.3">
      <c r="A187" s="5">
        <f>'LUSD-Export PF'!B187</f>
        <v>0</v>
      </c>
      <c r="B187" s="5">
        <f>'LUSD-Export PF'!A187</f>
        <v>0</v>
      </c>
      <c r="C187" s="74">
        <f>'LUSD-Export PF'!C187</f>
        <v>0</v>
      </c>
      <c r="D187" s="74">
        <f>'LUSD-Export PF'!P187</f>
        <v>0</v>
      </c>
      <c r="E187" s="74">
        <f>'LUSD-Export PF'!Q187</f>
        <v>0</v>
      </c>
      <c r="F187" s="74">
        <f>'LUSD-Export PF'!S187</f>
        <v>0</v>
      </c>
    </row>
    <row r="188" spans="1:6" x14ac:dyDescent="0.3">
      <c r="A188" s="5">
        <f>'LUSD-Export PF'!B188</f>
        <v>0</v>
      </c>
      <c r="B188" s="5">
        <f>'LUSD-Export PF'!A188</f>
        <v>0</v>
      </c>
      <c r="C188" s="74">
        <f>'LUSD-Export PF'!C188</f>
        <v>0</v>
      </c>
      <c r="D188" s="74">
        <f>'LUSD-Export PF'!P188</f>
        <v>0</v>
      </c>
      <c r="E188" s="74">
        <f>'LUSD-Export PF'!Q188</f>
        <v>0</v>
      </c>
      <c r="F188" s="74">
        <f>'LUSD-Export PF'!S188</f>
        <v>0</v>
      </c>
    </row>
    <row r="189" spans="1:6" x14ac:dyDescent="0.3">
      <c r="A189" s="5">
        <f>'LUSD-Export PF'!B189</f>
        <v>0</v>
      </c>
      <c r="B189" s="5">
        <f>'LUSD-Export PF'!A189</f>
        <v>0</v>
      </c>
      <c r="C189" s="74">
        <f>'LUSD-Export PF'!C189</f>
        <v>0</v>
      </c>
      <c r="D189" s="74">
        <f>'LUSD-Export PF'!P189</f>
        <v>0</v>
      </c>
      <c r="E189" s="74">
        <f>'LUSD-Export PF'!Q189</f>
        <v>0</v>
      </c>
      <c r="F189" s="74">
        <f>'LUSD-Export PF'!S189</f>
        <v>0</v>
      </c>
    </row>
    <row r="190" spans="1:6" x14ac:dyDescent="0.3">
      <c r="A190" s="5">
        <f>'LUSD-Export PF'!B190</f>
        <v>0</v>
      </c>
      <c r="B190" s="5">
        <f>'LUSD-Export PF'!A190</f>
        <v>0</v>
      </c>
      <c r="C190" s="74">
        <f>'LUSD-Export PF'!C190</f>
        <v>0</v>
      </c>
      <c r="D190" s="74">
        <f>'LUSD-Export PF'!P190</f>
        <v>0</v>
      </c>
      <c r="E190" s="74">
        <f>'LUSD-Export PF'!Q190</f>
        <v>0</v>
      </c>
      <c r="F190" s="74">
        <f>'LUSD-Export PF'!S190</f>
        <v>0</v>
      </c>
    </row>
    <row r="191" spans="1:6" x14ac:dyDescent="0.3">
      <c r="A191" s="5">
        <f>'LUSD-Export PF'!B191</f>
        <v>0</v>
      </c>
      <c r="B191" s="5">
        <f>'LUSD-Export PF'!A191</f>
        <v>0</v>
      </c>
      <c r="C191" s="74">
        <f>'LUSD-Export PF'!C191</f>
        <v>0</v>
      </c>
      <c r="D191" s="74">
        <f>'LUSD-Export PF'!P191</f>
        <v>0</v>
      </c>
      <c r="E191" s="74">
        <f>'LUSD-Export PF'!Q191</f>
        <v>0</v>
      </c>
      <c r="F191" s="74">
        <f>'LUSD-Export PF'!S191</f>
        <v>0</v>
      </c>
    </row>
    <row r="192" spans="1:6" x14ac:dyDescent="0.3">
      <c r="A192" s="5">
        <f>'LUSD-Export PF'!B192</f>
        <v>0</v>
      </c>
      <c r="B192" s="5">
        <f>'LUSD-Export PF'!A192</f>
        <v>0</v>
      </c>
      <c r="C192" s="74">
        <f>'LUSD-Export PF'!C192</f>
        <v>0</v>
      </c>
      <c r="D192" s="74">
        <f>'LUSD-Export PF'!P192</f>
        <v>0</v>
      </c>
      <c r="E192" s="74">
        <f>'LUSD-Export PF'!Q192</f>
        <v>0</v>
      </c>
      <c r="F192" s="74">
        <f>'LUSD-Export PF'!S192</f>
        <v>0</v>
      </c>
    </row>
    <row r="193" spans="1:6" x14ac:dyDescent="0.3">
      <c r="A193" s="5">
        <f>'LUSD-Export PF'!B193</f>
        <v>0</v>
      </c>
      <c r="B193" s="5">
        <f>'LUSD-Export PF'!A193</f>
        <v>0</v>
      </c>
      <c r="C193" s="74">
        <f>'LUSD-Export PF'!C193</f>
        <v>0</v>
      </c>
      <c r="D193" s="74">
        <f>'LUSD-Export PF'!P193</f>
        <v>0</v>
      </c>
      <c r="E193" s="74">
        <f>'LUSD-Export PF'!Q193</f>
        <v>0</v>
      </c>
      <c r="F193" s="74">
        <f>'LUSD-Export PF'!S193</f>
        <v>0</v>
      </c>
    </row>
    <row r="194" spans="1:6" x14ac:dyDescent="0.3">
      <c r="A194" s="5">
        <f>'LUSD-Export PF'!B194</f>
        <v>0</v>
      </c>
      <c r="B194" s="5">
        <f>'LUSD-Export PF'!A194</f>
        <v>0</v>
      </c>
      <c r="C194" s="74">
        <f>'LUSD-Export PF'!C194</f>
        <v>0</v>
      </c>
      <c r="D194" s="74">
        <f>'LUSD-Export PF'!P194</f>
        <v>0</v>
      </c>
      <c r="E194" s="74">
        <f>'LUSD-Export PF'!Q194</f>
        <v>0</v>
      </c>
      <c r="F194" s="74">
        <f>'LUSD-Export PF'!S194</f>
        <v>0</v>
      </c>
    </row>
    <row r="195" spans="1:6" x14ac:dyDescent="0.3">
      <c r="A195" s="5">
        <f>'LUSD-Export PF'!B195</f>
        <v>0</v>
      </c>
      <c r="B195" s="5">
        <f>'LUSD-Export PF'!A195</f>
        <v>0</v>
      </c>
      <c r="C195" s="74">
        <f>'LUSD-Export PF'!C195</f>
        <v>0</v>
      </c>
      <c r="D195" s="74">
        <f>'LUSD-Export PF'!P195</f>
        <v>0</v>
      </c>
      <c r="E195" s="74">
        <f>'LUSD-Export PF'!Q195</f>
        <v>0</v>
      </c>
      <c r="F195" s="74">
        <f>'LUSD-Export PF'!S195</f>
        <v>0</v>
      </c>
    </row>
    <row r="196" spans="1:6" x14ac:dyDescent="0.3">
      <c r="A196" s="5">
        <f>'LUSD-Export PF'!B196</f>
        <v>0</v>
      </c>
      <c r="B196" s="5">
        <f>'LUSD-Export PF'!A196</f>
        <v>0</v>
      </c>
      <c r="C196" s="74">
        <f>'LUSD-Export PF'!C196</f>
        <v>0</v>
      </c>
      <c r="D196" s="74">
        <f>'LUSD-Export PF'!P196</f>
        <v>0</v>
      </c>
      <c r="E196" s="74">
        <f>'LUSD-Export PF'!Q196</f>
        <v>0</v>
      </c>
      <c r="F196" s="74">
        <f>'LUSD-Export PF'!S196</f>
        <v>0</v>
      </c>
    </row>
    <row r="197" spans="1:6" x14ac:dyDescent="0.3">
      <c r="A197" s="5">
        <f>'LUSD-Export PF'!B197</f>
        <v>0</v>
      </c>
      <c r="B197" s="5">
        <f>'LUSD-Export PF'!A197</f>
        <v>0</v>
      </c>
      <c r="C197" s="74">
        <f>'LUSD-Export PF'!C197</f>
        <v>0</v>
      </c>
      <c r="D197" s="74">
        <f>'LUSD-Export PF'!P197</f>
        <v>0</v>
      </c>
      <c r="E197" s="74">
        <f>'LUSD-Export PF'!Q197</f>
        <v>0</v>
      </c>
      <c r="F197" s="74">
        <f>'LUSD-Export PF'!S197</f>
        <v>0</v>
      </c>
    </row>
    <row r="198" spans="1:6" x14ac:dyDescent="0.3">
      <c r="A198" s="5">
        <f>'LUSD-Export PF'!B198</f>
        <v>0</v>
      </c>
      <c r="B198" s="5">
        <f>'LUSD-Export PF'!A198</f>
        <v>0</v>
      </c>
      <c r="C198" s="74">
        <f>'LUSD-Export PF'!C198</f>
        <v>0</v>
      </c>
      <c r="D198" s="74">
        <f>'LUSD-Export PF'!P198</f>
        <v>0</v>
      </c>
      <c r="E198" s="74">
        <f>'LUSD-Export PF'!Q198</f>
        <v>0</v>
      </c>
      <c r="F198" s="74">
        <f>'LUSD-Export PF'!S198</f>
        <v>0</v>
      </c>
    </row>
    <row r="199" spans="1:6" x14ac:dyDescent="0.3">
      <c r="A199" s="5">
        <f>'LUSD-Export PF'!B199</f>
        <v>0</v>
      </c>
      <c r="B199" s="5">
        <f>'LUSD-Export PF'!A199</f>
        <v>0</v>
      </c>
      <c r="C199" s="74">
        <f>'LUSD-Export PF'!C199</f>
        <v>0</v>
      </c>
      <c r="D199" s="74">
        <f>'LUSD-Export PF'!P199</f>
        <v>0</v>
      </c>
      <c r="E199" s="74">
        <f>'LUSD-Export PF'!Q199</f>
        <v>0</v>
      </c>
      <c r="F199" s="74">
        <f>'LUSD-Export PF'!S199</f>
        <v>0</v>
      </c>
    </row>
    <row r="200" spans="1:6" x14ac:dyDescent="0.3">
      <c r="A200" s="5">
        <f>'LUSD-Export PF'!B200</f>
        <v>0</v>
      </c>
      <c r="B200" s="5">
        <f>'LUSD-Export PF'!A200</f>
        <v>0</v>
      </c>
      <c r="C200" s="74">
        <f>'LUSD-Export PF'!C200</f>
        <v>0</v>
      </c>
      <c r="D200" s="74">
        <f>'LUSD-Export PF'!P200</f>
        <v>0</v>
      </c>
      <c r="E200" s="74">
        <f>'LUSD-Export PF'!Q200</f>
        <v>0</v>
      </c>
      <c r="F200" s="74">
        <f>'LUSD-Export PF'!S200</f>
        <v>0</v>
      </c>
    </row>
  </sheetData>
  <autoFilter ref="F1:F151"/>
  <pageMargins left="0.70866141732283472" right="0.70866141732283472" top="0.74803149606299213" bottom="0.55118110236220474" header="0.31496062992125984" footer="0.31496062992125984"/>
  <pageSetup paperSize="9" fitToHeight="0" orientation="portrait" r:id="rId1"/>
  <headerFooter>
    <oddHeader>&amp;C&amp;"-,Fett"&amp;16&amp;F - &amp;A</oddHeader>
    <oddFooter>&amp;LStand: &amp;D &amp;T&amp;CSeite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115" zoomScaleNormal="115" workbookViewId="0">
      <selection activeCell="D6" sqref="D6"/>
    </sheetView>
  </sheetViews>
  <sheetFormatPr baseColWidth="10" defaultRowHeight="14.4" x14ac:dyDescent="0.3"/>
  <cols>
    <col min="1" max="1" width="7.44140625" style="99" customWidth="1"/>
    <col min="2" max="2" width="21.44140625" style="99" customWidth="1"/>
    <col min="3" max="3" width="17.5546875" style="99" customWidth="1"/>
    <col min="4" max="4" width="11.44140625" style="108"/>
    <col min="5" max="5" width="13.44140625" style="109" customWidth="1"/>
    <col min="6" max="6" width="16.88671875" style="99" customWidth="1"/>
    <col min="7" max="7" width="11.44140625" style="108"/>
    <col min="8" max="8" width="13.44140625" style="109" customWidth="1"/>
    <col min="9" max="9" width="17.44140625" style="99" customWidth="1"/>
    <col min="10" max="10" width="11.5546875" style="99"/>
    <col min="11" max="11" width="21.33203125" style="102" customWidth="1"/>
    <col min="12" max="16384" width="11.5546875" style="99"/>
  </cols>
  <sheetData>
    <row r="1" spans="1:11" ht="27.75" customHeight="1" x14ac:dyDescent="0.3">
      <c r="A1" s="110" t="s">
        <v>92</v>
      </c>
      <c r="B1" s="110" t="s">
        <v>46</v>
      </c>
      <c r="C1" s="111" t="s">
        <v>111</v>
      </c>
      <c r="D1" s="111" t="s">
        <v>93</v>
      </c>
      <c r="E1" s="112" t="s">
        <v>120</v>
      </c>
      <c r="F1" s="110" t="s">
        <v>112</v>
      </c>
      <c r="G1" s="111" t="s">
        <v>94</v>
      </c>
      <c r="H1" s="112" t="s">
        <v>121</v>
      </c>
      <c r="I1" s="110" t="s">
        <v>113</v>
      </c>
      <c r="K1" s="102" t="s">
        <v>115</v>
      </c>
    </row>
    <row r="2" spans="1:11" x14ac:dyDescent="0.3">
      <c r="A2" s="103" t="s">
        <v>25</v>
      </c>
      <c r="B2" s="103" t="s">
        <v>95</v>
      </c>
      <c r="C2" s="104" t="s">
        <v>66</v>
      </c>
      <c r="D2" s="105">
        <v>46134</v>
      </c>
      <c r="E2" s="106">
        <v>300</v>
      </c>
      <c r="F2" s="100"/>
      <c r="G2" s="105">
        <f>D2</f>
        <v>46134</v>
      </c>
      <c r="H2" s="106">
        <v>255</v>
      </c>
      <c r="I2" s="100"/>
      <c r="K2" s="102" t="s">
        <v>129</v>
      </c>
    </row>
    <row r="3" spans="1:11" x14ac:dyDescent="0.3">
      <c r="A3" s="103" t="s">
        <v>36</v>
      </c>
      <c r="B3" s="103" t="s">
        <v>96</v>
      </c>
      <c r="C3" s="104" t="s">
        <v>66</v>
      </c>
      <c r="D3" s="105">
        <v>46136</v>
      </c>
      <c r="E3" s="106">
        <v>300</v>
      </c>
      <c r="F3" s="100"/>
      <c r="G3" s="105">
        <f t="shared" ref="G3:G15" si="0">D3</f>
        <v>46136</v>
      </c>
      <c r="H3" s="106">
        <v>255</v>
      </c>
      <c r="I3" s="100"/>
      <c r="K3" s="122">
        <v>46129</v>
      </c>
    </row>
    <row r="4" spans="1:11" x14ac:dyDescent="0.3">
      <c r="A4" s="103" t="s">
        <v>20</v>
      </c>
      <c r="B4" s="103" t="s">
        <v>97</v>
      </c>
      <c r="C4" s="104" t="s">
        <v>66</v>
      </c>
      <c r="D4" s="105">
        <v>46140</v>
      </c>
      <c r="E4" s="106">
        <v>315</v>
      </c>
      <c r="F4" s="100"/>
      <c r="G4" s="105">
        <f t="shared" si="0"/>
        <v>46140</v>
      </c>
      <c r="H4" s="106">
        <v>255</v>
      </c>
      <c r="I4" s="100"/>
    </row>
    <row r="5" spans="1:11" x14ac:dyDescent="0.3">
      <c r="A5" s="103" t="s">
        <v>27</v>
      </c>
      <c r="B5" s="103" t="s">
        <v>98</v>
      </c>
      <c r="C5" s="104" t="s">
        <v>66</v>
      </c>
      <c r="D5" s="105">
        <v>46142</v>
      </c>
      <c r="E5" s="106">
        <v>285</v>
      </c>
      <c r="F5" s="100"/>
      <c r="G5" s="105">
        <v>46142</v>
      </c>
      <c r="H5" s="106">
        <v>255</v>
      </c>
      <c r="I5" s="100"/>
      <c r="K5" s="102" t="s">
        <v>142</v>
      </c>
    </row>
    <row r="6" spans="1:11" x14ac:dyDescent="0.3">
      <c r="A6" s="103" t="s">
        <v>37</v>
      </c>
      <c r="B6" s="103" t="s">
        <v>99</v>
      </c>
      <c r="C6" s="104" t="s">
        <v>66</v>
      </c>
      <c r="D6" s="105">
        <v>46150</v>
      </c>
      <c r="E6" s="106">
        <v>285</v>
      </c>
      <c r="F6" s="100"/>
      <c r="G6" s="105">
        <f t="shared" si="0"/>
        <v>46150</v>
      </c>
      <c r="H6" s="106">
        <v>255</v>
      </c>
      <c r="I6" s="100"/>
      <c r="K6" s="122">
        <v>46127</v>
      </c>
    </row>
    <row r="7" spans="1:11" x14ac:dyDescent="0.3">
      <c r="A7" s="103" t="s">
        <v>24</v>
      </c>
      <c r="B7" s="103" t="s">
        <v>100</v>
      </c>
      <c r="C7" s="104" t="s">
        <v>66</v>
      </c>
      <c r="D7" s="105">
        <v>46127</v>
      </c>
      <c r="E7" s="106">
        <v>270</v>
      </c>
      <c r="F7" s="100"/>
      <c r="G7" s="107">
        <f>K$3</f>
        <v>46129</v>
      </c>
      <c r="H7" s="106">
        <v>210</v>
      </c>
      <c r="I7" s="100"/>
    </row>
    <row r="8" spans="1:11" x14ac:dyDescent="0.3">
      <c r="A8" s="103" t="s">
        <v>29</v>
      </c>
      <c r="B8" s="103" t="s">
        <v>101</v>
      </c>
      <c r="C8" s="104" t="s">
        <v>66</v>
      </c>
      <c r="D8" s="105">
        <v>46127</v>
      </c>
      <c r="E8" s="106">
        <v>270</v>
      </c>
      <c r="F8" s="100"/>
      <c r="G8" s="107">
        <f>K$3</f>
        <v>46129</v>
      </c>
      <c r="H8" s="106">
        <v>210</v>
      </c>
      <c r="I8" s="100"/>
    </row>
    <row r="9" spans="1:11" x14ac:dyDescent="0.3">
      <c r="A9" s="103" t="s">
        <v>30</v>
      </c>
      <c r="B9" s="103" t="s">
        <v>102</v>
      </c>
      <c r="C9" s="104" t="s">
        <v>66</v>
      </c>
      <c r="D9" s="105" t="s">
        <v>114</v>
      </c>
      <c r="E9" s="106">
        <v>270</v>
      </c>
      <c r="F9" s="100"/>
      <c r="G9" s="105" t="str">
        <f t="shared" si="0"/>
        <v>-</v>
      </c>
      <c r="H9" s="106">
        <v>240</v>
      </c>
      <c r="I9" s="100"/>
    </row>
    <row r="10" spans="1:11" x14ac:dyDescent="0.3">
      <c r="A10" s="103" t="s">
        <v>32</v>
      </c>
      <c r="B10" s="103" t="s">
        <v>103</v>
      </c>
      <c r="C10" s="104" t="s">
        <v>67</v>
      </c>
      <c r="D10" s="107">
        <f>K$6</f>
        <v>46127</v>
      </c>
      <c r="E10" s="106">
        <v>240</v>
      </c>
      <c r="F10" s="100"/>
      <c r="G10" s="107">
        <f>K$3</f>
        <v>46129</v>
      </c>
      <c r="H10" s="106">
        <v>180</v>
      </c>
      <c r="I10" s="100"/>
    </row>
    <row r="11" spans="1:11" x14ac:dyDescent="0.3">
      <c r="A11" s="103" t="s">
        <v>26</v>
      </c>
      <c r="B11" s="103" t="s">
        <v>122</v>
      </c>
      <c r="C11" s="104" t="s">
        <v>67</v>
      </c>
      <c r="D11" s="107">
        <f>K$6</f>
        <v>46127</v>
      </c>
      <c r="E11" s="106">
        <v>270</v>
      </c>
      <c r="F11" s="100"/>
      <c r="G11" s="107">
        <f>K$3</f>
        <v>46129</v>
      </c>
      <c r="H11" s="106">
        <v>180</v>
      </c>
      <c r="I11" s="100"/>
    </row>
    <row r="12" spans="1:11" x14ac:dyDescent="0.3">
      <c r="A12" s="103" t="s">
        <v>34</v>
      </c>
      <c r="B12" s="103" t="s">
        <v>104</v>
      </c>
      <c r="C12" s="104" t="s">
        <v>66</v>
      </c>
      <c r="D12" s="105">
        <v>46153</v>
      </c>
      <c r="E12" s="106">
        <v>270</v>
      </c>
      <c r="F12" s="100"/>
      <c r="G12" s="107">
        <f>K$3</f>
        <v>46129</v>
      </c>
      <c r="H12" s="106">
        <v>240</v>
      </c>
      <c r="I12" s="100"/>
    </row>
    <row r="13" spans="1:11" x14ac:dyDescent="0.3">
      <c r="A13" s="103" t="s">
        <v>23</v>
      </c>
      <c r="B13" s="103" t="s">
        <v>105</v>
      </c>
      <c r="C13" s="104" t="s">
        <v>66</v>
      </c>
      <c r="D13" s="105">
        <v>46148</v>
      </c>
      <c r="E13" s="106">
        <v>330</v>
      </c>
      <c r="F13" s="100"/>
      <c r="G13" s="105">
        <f t="shared" si="0"/>
        <v>46148</v>
      </c>
      <c r="H13" s="106">
        <v>285</v>
      </c>
      <c r="I13" s="100"/>
    </row>
    <row r="14" spans="1:11" x14ac:dyDescent="0.3">
      <c r="A14" s="103" t="s">
        <v>33</v>
      </c>
      <c r="B14" s="103" t="s">
        <v>106</v>
      </c>
      <c r="C14" s="104" t="s">
        <v>67</v>
      </c>
      <c r="D14" s="107">
        <f>K$6</f>
        <v>46127</v>
      </c>
      <c r="E14" s="106" t="s">
        <v>130</v>
      </c>
      <c r="F14" s="100"/>
      <c r="G14" s="107">
        <f>K$3</f>
        <v>46129</v>
      </c>
      <c r="H14" s="106" t="s">
        <v>131</v>
      </c>
      <c r="I14" s="100"/>
    </row>
    <row r="15" spans="1:11" x14ac:dyDescent="0.3">
      <c r="A15" s="103" t="s">
        <v>28</v>
      </c>
      <c r="B15" s="103" t="s">
        <v>107</v>
      </c>
      <c r="C15" s="104" t="s">
        <v>66</v>
      </c>
      <c r="D15" s="105">
        <v>46155</v>
      </c>
      <c r="E15" s="106">
        <v>300</v>
      </c>
      <c r="F15" s="100"/>
      <c r="G15" s="105">
        <f t="shared" si="0"/>
        <v>46155</v>
      </c>
      <c r="H15" s="106">
        <v>255</v>
      </c>
      <c r="I15" s="100"/>
    </row>
    <row r="16" spans="1:11" x14ac:dyDescent="0.3">
      <c r="A16" s="103" t="s">
        <v>22</v>
      </c>
      <c r="B16" s="103" t="s">
        <v>108</v>
      </c>
      <c r="C16" s="104" t="s">
        <v>67</v>
      </c>
      <c r="D16" s="107">
        <f>K$6</f>
        <v>46127</v>
      </c>
      <c r="E16" s="106">
        <v>240</v>
      </c>
      <c r="F16" s="101"/>
      <c r="G16" s="107">
        <f>K$3</f>
        <v>46129</v>
      </c>
      <c r="H16" s="106">
        <v>180</v>
      </c>
      <c r="I16" s="100"/>
    </row>
    <row r="17" spans="1:9" x14ac:dyDescent="0.3">
      <c r="A17" s="103" t="s">
        <v>21</v>
      </c>
      <c r="B17" s="103" t="s">
        <v>109</v>
      </c>
      <c r="C17" s="104" t="s">
        <v>67</v>
      </c>
      <c r="D17" s="107">
        <f>K$6</f>
        <v>46127</v>
      </c>
      <c r="E17" s="106">
        <v>240</v>
      </c>
      <c r="F17" s="100"/>
      <c r="G17" s="107">
        <f>K$3</f>
        <v>46129</v>
      </c>
      <c r="H17" s="106">
        <v>180</v>
      </c>
      <c r="I17" s="100"/>
    </row>
    <row r="18" spans="1:9" x14ac:dyDescent="0.3">
      <c r="A18" s="103" t="s">
        <v>35</v>
      </c>
      <c r="B18" s="103" t="s">
        <v>110</v>
      </c>
      <c r="C18" s="104" t="s">
        <v>66</v>
      </c>
      <c r="D18" s="105">
        <v>46132</v>
      </c>
      <c r="E18" s="106">
        <v>285</v>
      </c>
      <c r="F18" s="100"/>
      <c r="G18" s="107">
        <f>K$3</f>
        <v>46129</v>
      </c>
      <c r="H18" s="106">
        <v>255</v>
      </c>
      <c r="I18" s="100"/>
    </row>
    <row r="19" spans="1:9" x14ac:dyDescent="0.3">
      <c r="A19" s="103" t="s">
        <v>31</v>
      </c>
      <c r="B19" s="103" t="s">
        <v>123</v>
      </c>
      <c r="C19" s="104" t="s">
        <v>67</v>
      </c>
      <c r="D19" s="107">
        <f>K$6</f>
        <v>46127</v>
      </c>
      <c r="E19" s="106">
        <v>240</v>
      </c>
      <c r="F19" s="101"/>
      <c r="G19" s="107">
        <f>K$3</f>
        <v>46129</v>
      </c>
      <c r="H19" s="106">
        <v>180</v>
      </c>
      <c r="I19" s="100"/>
    </row>
  </sheetData>
  <sortState ref="A1:B18">
    <sortCondition ref="A1:A18"/>
  </sortState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1"/>
  <sheetViews>
    <sheetView workbookViewId="0"/>
  </sheetViews>
  <sheetFormatPr baseColWidth="10" defaultRowHeight="14.4" x14ac:dyDescent="0.3"/>
  <cols>
    <col min="1" max="1" width="5.5546875" style="10" customWidth="1"/>
    <col min="2" max="2" width="11.109375" style="22" customWidth="1"/>
    <col min="3" max="3" width="22" style="22" customWidth="1"/>
    <col min="4" max="4" width="10" style="22" customWidth="1"/>
    <col min="5" max="6" width="11" style="10" customWidth="1"/>
    <col min="7" max="7" width="17.6640625" style="44" customWidth="1"/>
    <col min="8" max="8" width="11.44140625" style="60"/>
    <col min="9" max="9" width="30.88671875" style="44" customWidth="1"/>
    <col min="10" max="10" width="5.5546875" customWidth="1"/>
    <col min="11" max="11" width="5.5546875" style="21" hidden="1" customWidth="1"/>
    <col min="12" max="12" width="11.44140625" style="98"/>
    <col min="13" max="13" width="5.5546875" style="21" hidden="1" customWidth="1"/>
    <col min="14" max="14" width="11.44140625" style="98"/>
    <col min="15" max="15" width="4.6640625" customWidth="1"/>
    <col min="16" max="17" width="11.44140625" style="21" customWidth="1"/>
    <col min="18" max="18" width="4.5546875" style="15" customWidth="1"/>
    <col min="19" max="19" width="56.33203125" style="15" customWidth="1"/>
  </cols>
  <sheetData>
    <row r="1" spans="1:19" s="3" customFormat="1" ht="32.25" customHeight="1" x14ac:dyDescent="0.3">
      <c r="A1" s="71" t="s">
        <v>125</v>
      </c>
      <c r="B1" s="67" t="s">
        <v>118</v>
      </c>
      <c r="C1" s="67" t="s">
        <v>46</v>
      </c>
      <c r="D1" s="68" t="s">
        <v>82</v>
      </c>
      <c r="E1" s="66" t="s">
        <v>55</v>
      </c>
      <c r="F1" s="71" t="s">
        <v>124</v>
      </c>
      <c r="G1" s="70" t="s">
        <v>119</v>
      </c>
      <c r="H1" s="69" t="s">
        <v>116</v>
      </c>
      <c r="I1" s="72" t="s">
        <v>117</v>
      </c>
      <c r="J1" s="9"/>
      <c r="K1" s="39"/>
      <c r="L1" s="97" t="s">
        <v>69</v>
      </c>
      <c r="M1" s="39"/>
      <c r="N1" s="97" t="s">
        <v>39</v>
      </c>
      <c r="O1" s="27" t="s">
        <v>78</v>
      </c>
      <c r="P1" s="20" t="s">
        <v>69</v>
      </c>
      <c r="Q1" s="20" t="s">
        <v>39</v>
      </c>
      <c r="R1" s="23" t="s">
        <v>73</v>
      </c>
    </row>
    <row r="2" spans="1:19" x14ac:dyDescent="0.3">
      <c r="A2" s="52" t="s">
        <v>90</v>
      </c>
      <c r="B2" s="53" t="e">
        <f t="shared" ref="B2:B23" si="0">MID(L2,1,FIND("_",L2)-1)</f>
        <v>#VALUE!</v>
      </c>
      <c r="C2" s="63" t="e">
        <f>VLOOKUP(B2,Fächer!A:I,2)</f>
        <v>#VALUE!</v>
      </c>
      <c r="D2" s="53" t="e">
        <f t="shared" ref="D2:D23" si="1">MID(L2,FIND("_",L2)+1,LEN(L2))</f>
        <v>#VALUE!</v>
      </c>
      <c r="E2" s="52">
        <f t="shared" ref="E2:E23" si="2">COUNTIF(P:P,L2)</f>
        <v>0</v>
      </c>
      <c r="F2" s="52" t="e">
        <f>VLOOKUP(B2,Fächer!A:I,5)</f>
        <v>#VALUE!</v>
      </c>
      <c r="G2" s="54" t="e">
        <f>VLOOKUP(B2,Fächer!A:I,3)</f>
        <v>#VALUE!</v>
      </c>
      <c r="H2" s="58" t="e">
        <f>VLOOKUP(B2,Fächer!A:I,4)</f>
        <v>#VALUE!</v>
      </c>
      <c r="I2" s="54" t="e">
        <f>IF(G2="dezentral",VLOOKUP(B2,Fächer!A:I,6),"")</f>
        <v>#VALUE!</v>
      </c>
      <c r="J2" s="10"/>
      <c r="K2" s="38" t="e">
        <f>MID(L2,1,FIND("_",L2)-1)</f>
        <v>#VALUE!</v>
      </c>
      <c r="L2" s="118"/>
      <c r="M2" s="119"/>
      <c r="N2" s="120"/>
      <c r="P2" s="21" t="str">
        <f>CONCATENATE('LUSD-Export PF'!D2,"_",'LUSD-Export PF'!E2)</f>
        <v>_</v>
      </c>
      <c r="Q2" s="21" t="str">
        <f>CONCATENATE('LUSD-Export PF'!J2,"_",'LUSD-Export PF'!K2)</f>
        <v>_</v>
      </c>
    </row>
    <row r="3" spans="1:19" x14ac:dyDescent="0.3">
      <c r="A3" s="52" t="s">
        <v>90</v>
      </c>
      <c r="B3" s="53" t="e">
        <f t="shared" si="0"/>
        <v>#VALUE!</v>
      </c>
      <c r="C3" s="63" t="e">
        <f>VLOOKUP(B3,Fächer!A:I,2)</f>
        <v>#VALUE!</v>
      </c>
      <c r="D3" s="53" t="e">
        <f t="shared" si="1"/>
        <v>#VALUE!</v>
      </c>
      <c r="E3" s="52">
        <f t="shared" si="2"/>
        <v>0</v>
      </c>
      <c r="F3" s="52" t="e">
        <f>VLOOKUP(B3,Fächer!A:I,5)</f>
        <v>#VALUE!</v>
      </c>
      <c r="G3" s="54" t="e">
        <f>VLOOKUP(B3,Fächer!A:C,3)</f>
        <v>#VALUE!</v>
      </c>
      <c r="H3" s="58" t="e">
        <f>VLOOKUP(B3,Fächer!A:I,4)</f>
        <v>#VALUE!</v>
      </c>
      <c r="I3" s="54" t="e">
        <f>IF(G3="dezentral",VLOOKUP(B3,Fächer!A:I,6),"")</f>
        <v>#VALUE!</v>
      </c>
      <c r="J3" s="10"/>
      <c r="K3" s="38" t="e">
        <f t="shared" ref="K3:K23" si="3">MID(L3,1,FIND("_",L3)-1)</f>
        <v>#VALUE!</v>
      </c>
      <c r="L3" s="118"/>
      <c r="M3" s="119"/>
      <c r="N3" s="120"/>
      <c r="P3" s="21" t="str">
        <f>CONCATENATE('LUSD-Export PF'!D3,"_",'LUSD-Export PF'!E3)</f>
        <v>_</v>
      </c>
      <c r="Q3" s="21" t="str">
        <f>CONCATENATE('LUSD-Export PF'!J3,"_",'LUSD-Export PF'!K3)</f>
        <v>_</v>
      </c>
    </row>
    <row r="4" spans="1:19" x14ac:dyDescent="0.3">
      <c r="A4" s="52" t="s">
        <v>90</v>
      </c>
      <c r="B4" s="53" t="e">
        <f t="shared" si="0"/>
        <v>#VALUE!</v>
      </c>
      <c r="C4" s="63" t="e">
        <f>VLOOKUP(B4,Fächer!A:I,2)</f>
        <v>#VALUE!</v>
      </c>
      <c r="D4" s="53" t="e">
        <f t="shared" si="1"/>
        <v>#VALUE!</v>
      </c>
      <c r="E4" s="52">
        <f t="shared" si="2"/>
        <v>0</v>
      </c>
      <c r="F4" s="52" t="e">
        <f>VLOOKUP(B4,Fächer!A:I,5)</f>
        <v>#VALUE!</v>
      </c>
      <c r="G4" s="54" t="e">
        <f>VLOOKUP(B4,Fächer!A:C,3)</f>
        <v>#VALUE!</v>
      </c>
      <c r="H4" s="58" t="e">
        <f>VLOOKUP(B4,Fächer!A:I,4)</f>
        <v>#VALUE!</v>
      </c>
      <c r="I4" s="54" t="e">
        <f>IF(G4="dezentral",VLOOKUP(B4,Fächer!A:I,6),"")</f>
        <v>#VALUE!</v>
      </c>
      <c r="J4" s="10"/>
      <c r="K4" s="38" t="e">
        <f t="shared" si="3"/>
        <v>#VALUE!</v>
      </c>
      <c r="L4" s="118"/>
      <c r="M4" s="119"/>
      <c r="N4" s="120"/>
      <c r="P4" s="21" t="str">
        <f>CONCATENATE('LUSD-Export PF'!D4,"_",'LUSD-Export PF'!E4)</f>
        <v>_</v>
      </c>
      <c r="Q4" s="21" t="str">
        <f>CONCATENATE('LUSD-Export PF'!J4,"_",'LUSD-Export PF'!K4)</f>
        <v>_</v>
      </c>
      <c r="S4" s="25" t="s">
        <v>72</v>
      </c>
    </row>
    <row r="5" spans="1:19" x14ac:dyDescent="0.3">
      <c r="A5" s="52" t="s">
        <v>90</v>
      </c>
      <c r="B5" s="53" t="e">
        <f t="shared" si="0"/>
        <v>#VALUE!</v>
      </c>
      <c r="C5" s="63" t="e">
        <f>VLOOKUP(B5,Fächer!A:I,2)</f>
        <v>#VALUE!</v>
      </c>
      <c r="D5" s="53" t="e">
        <f t="shared" si="1"/>
        <v>#VALUE!</v>
      </c>
      <c r="E5" s="52">
        <f t="shared" si="2"/>
        <v>0</v>
      </c>
      <c r="F5" s="52" t="e">
        <f>VLOOKUP(B5,Fächer!A:I,5)</f>
        <v>#VALUE!</v>
      </c>
      <c r="G5" s="54" t="e">
        <f>VLOOKUP(B5,Fächer!A:C,3)</f>
        <v>#VALUE!</v>
      </c>
      <c r="H5" s="58" t="e">
        <f>VLOOKUP(B5,Fächer!A:I,4)</f>
        <v>#VALUE!</v>
      </c>
      <c r="I5" s="54" t="e">
        <f>IF(G5="dezentral",VLOOKUP(B5,Fächer!A:I,6),"")</f>
        <v>#VALUE!</v>
      </c>
      <c r="J5" s="10"/>
      <c r="K5" s="38" t="e">
        <f t="shared" si="3"/>
        <v>#VALUE!</v>
      </c>
      <c r="L5" s="118"/>
      <c r="M5" s="119"/>
      <c r="N5" s="120"/>
      <c r="P5" s="21" t="str">
        <f>CONCATENATE('LUSD-Export PF'!D5,"_",'LUSD-Export PF'!E5)</f>
        <v>_</v>
      </c>
      <c r="Q5" s="21" t="str">
        <f>CONCATENATE('LUSD-Export PF'!J5,"_",'LUSD-Export PF'!K5)</f>
        <v>_</v>
      </c>
      <c r="S5" s="19" t="s">
        <v>134</v>
      </c>
    </row>
    <row r="6" spans="1:19" x14ac:dyDescent="0.3">
      <c r="A6" s="52" t="s">
        <v>90</v>
      </c>
      <c r="B6" s="53" t="e">
        <f t="shared" si="0"/>
        <v>#VALUE!</v>
      </c>
      <c r="C6" s="63" t="e">
        <f>VLOOKUP(B6,Fächer!A:I,2)</f>
        <v>#VALUE!</v>
      </c>
      <c r="D6" s="53" t="e">
        <f t="shared" si="1"/>
        <v>#VALUE!</v>
      </c>
      <c r="E6" s="52">
        <f t="shared" si="2"/>
        <v>0</v>
      </c>
      <c r="F6" s="52" t="e">
        <f>VLOOKUP(B6,Fächer!A:I,5)</f>
        <v>#VALUE!</v>
      </c>
      <c r="G6" s="54" t="e">
        <f>VLOOKUP(B6,Fächer!A:C,3)</f>
        <v>#VALUE!</v>
      </c>
      <c r="H6" s="58" t="e">
        <f>VLOOKUP(B6,Fächer!A:I,4)</f>
        <v>#VALUE!</v>
      </c>
      <c r="I6" s="54" t="e">
        <f>IF(G6="dezentral",VLOOKUP(B6,Fächer!A:I,6),"")</f>
        <v>#VALUE!</v>
      </c>
      <c r="J6" s="10"/>
      <c r="K6" s="38" t="e">
        <f t="shared" si="3"/>
        <v>#VALUE!</v>
      </c>
      <c r="L6" s="118"/>
      <c r="M6" s="119"/>
      <c r="N6" s="120"/>
      <c r="P6" s="21" t="str">
        <f>CONCATENATE('LUSD-Export PF'!D6,"_",'LUSD-Export PF'!E6)</f>
        <v>_</v>
      </c>
      <c r="Q6" s="21" t="str">
        <f>CONCATENATE('LUSD-Export PF'!J6,"_",'LUSD-Export PF'!K6)</f>
        <v>_</v>
      </c>
      <c r="S6" s="19" t="s">
        <v>139</v>
      </c>
    </row>
    <row r="7" spans="1:19" x14ac:dyDescent="0.3">
      <c r="A7" s="52" t="s">
        <v>90</v>
      </c>
      <c r="B7" s="53" t="e">
        <f t="shared" si="0"/>
        <v>#VALUE!</v>
      </c>
      <c r="C7" s="63" t="e">
        <f>VLOOKUP(B7,Fächer!A:I,2)</f>
        <v>#VALUE!</v>
      </c>
      <c r="D7" s="53" t="e">
        <f t="shared" si="1"/>
        <v>#VALUE!</v>
      </c>
      <c r="E7" s="52">
        <f t="shared" si="2"/>
        <v>0</v>
      </c>
      <c r="F7" s="52" t="e">
        <f>VLOOKUP(B7,Fächer!A:I,5)</f>
        <v>#VALUE!</v>
      </c>
      <c r="G7" s="54" t="e">
        <f>VLOOKUP(B7,Fächer!A:C,3)</f>
        <v>#VALUE!</v>
      </c>
      <c r="H7" s="58" t="e">
        <f>VLOOKUP(B7,Fächer!A:I,4)</f>
        <v>#VALUE!</v>
      </c>
      <c r="I7" s="54" t="e">
        <f>IF(G7="dezentral",VLOOKUP(B7,Fächer!A:I,6),"")</f>
        <v>#VALUE!</v>
      </c>
      <c r="J7" s="10"/>
      <c r="K7" s="38" t="e">
        <f t="shared" si="3"/>
        <v>#VALUE!</v>
      </c>
      <c r="L7" s="118"/>
      <c r="M7" s="119"/>
      <c r="N7" s="120"/>
      <c r="P7" s="21" t="str">
        <f>CONCATENATE('LUSD-Export PF'!D7,"_",'LUSD-Export PF'!E7)</f>
        <v>_</v>
      </c>
      <c r="Q7" s="21" t="str">
        <f>CONCATENATE('LUSD-Export PF'!J7,"_",'LUSD-Export PF'!K7)</f>
        <v>_</v>
      </c>
      <c r="S7" s="19" t="s">
        <v>136</v>
      </c>
    </row>
    <row r="8" spans="1:19" x14ac:dyDescent="0.3">
      <c r="A8" s="52" t="s">
        <v>90</v>
      </c>
      <c r="B8" s="53" t="e">
        <f t="shared" si="0"/>
        <v>#VALUE!</v>
      </c>
      <c r="C8" s="63" t="e">
        <f>VLOOKUP(B8,Fächer!A:I,2)</f>
        <v>#VALUE!</v>
      </c>
      <c r="D8" s="53" t="e">
        <f t="shared" si="1"/>
        <v>#VALUE!</v>
      </c>
      <c r="E8" s="52">
        <f t="shared" si="2"/>
        <v>0</v>
      </c>
      <c r="F8" s="52" t="e">
        <f>VLOOKUP(B8,Fächer!A:I,5)</f>
        <v>#VALUE!</v>
      </c>
      <c r="G8" s="54" t="e">
        <f>VLOOKUP(B8,Fächer!A:C,3)</f>
        <v>#VALUE!</v>
      </c>
      <c r="H8" s="58" t="e">
        <f>VLOOKUP(B8,Fächer!A:I,4)</f>
        <v>#VALUE!</v>
      </c>
      <c r="I8" s="54" t="e">
        <f>IF(G8="dezentral",VLOOKUP(B8,Fächer!A:I,6),"")</f>
        <v>#VALUE!</v>
      </c>
      <c r="J8" s="10"/>
      <c r="K8" s="38" t="e">
        <f t="shared" si="3"/>
        <v>#VALUE!</v>
      </c>
      <c r="L8" s="118"/>
      <c r="M8" s="119"/>
      <c r="N8" s="120"/>
      <c r="P8" s="21" t="str">
        <f>CONCATENATE('LUSD-Export PF'!D8,"_",'LUSD-Export PF'!E8)</f>
        <v>_</v>
      </c>
      <c r="Q8" s="21" t="str">
        <f>CONCATENATE('LUSD-Export PF'!J8,"_",'LUSD-Export PF'!K8)</f>
        <v>_</v>
      </c>
      <c r="S8" s="19" t="s">
        <v>135</v>
      </c>
    </row>
    <row r="9" spans="1:19" x14ac:dyDescent="0.3">
      <c r="A9" s="52" t="s">
        <v>90</v>
      </c>
      <c r="B9" s="53" t="e">
        <f t="shared" si="0"/>
        <v>#VALUE!</v>
      </c>
      <c r="C9" s="63" t="e">
        <f>VLOOKUP(B9,Fächer!A:I,2)</f>
        <v>#VALUE!</v>
      </c>
      <c r="D9" s="53" t="e">
        <f t="shared" si="1"/>
        <v>#VALUE!</v>
      </c>
      <c r="E9" s="52">
        <f t="shared" si="2"/>
        <v>0</v>
      </c>
      <c r="F9" s="52" t="e">
        <f>VLOOKUP(B9,Fächer!A:I,5)</f>
        <v>#VALUE!</v>
      </c>
      <c r="G9" s="54" t="e">
        <f>VLOOKUP(B9,Fächer!A:C,3)</f>
        <v>#VALUE!</v>
      </c>
      <c r="H9" s="58" t="e">
        <f>VLOOKUP(B9,Fächer!A:I,4)</f>
        <v>#VALUE!</v>
      </c>
      <c r="I9" s="54" t="e">
        <f>IF(G9="dezentral",VLOOKUP(B9,Fächer!A:I,6),"")</f>
        <v>#VALUE!</v>
      </c>
      <c r="J9" s="10"/>
      <c r="K9" s="38" t="e">
        <f t="shared" si="3"/>
        <v>#VALUE!</v>
      </c>
      <c r="L9" s="118"/>
      <c r="M9" s="119"/>
      <c r="N9" s="120"/>
      <c r="P9" s="21" t="str">
        <f>CONCATENATE('LUSD-Export PF'!D9,"_",'LUSD-Export PF'!E9)</f>
        <v>_</v>
      </c>
      <c r="Q9" s="21" t="str">
        <f>CONCATENATE('LUSD-Export PF'!J9,"_",'LUSD-Export PF'!K9)</f>
        <v>_</v>
      </c>
      <c r="S9" s="19" t="s">
        <v>136</v>
      </c>
    </row>
    <row r="10" spans="1:19" x14ac:dyDescent="0.3">
      <c r="A10" s="52" t="s">
        <v>90</v>
      </c>
      <c r="B10" s="53" t="e">
        <f t="shared" si="0"/>
        <v>#VALUE!</v>
      </c>
      <c r="C10" s="63" t="e">
        <f>VLOOKUP(B10,Fächer!A:I,2)</f>
        <v>#VALUE!</v>
      </c>
      <c r="D10" s="53" t="e">
        <f t="shared" si="1"/>
        <v>#VALUE!</v>
      </c>
      <c r="E10" s="52">
        <f t="shared" si="2"/>
        <v>0</v>
      </c>
      <c r="F10" s="52" t="e">
        <f>VLOOKUP(B10,Fächer!A:I,5)</f>
        <v>#VALUE!</v>
      </c>
      <c r="G10" s="54" t="e">
        <f>VLOOKUP(B10,Fächer!A:C,3)</f>
        <v>#VALUE!</v>
      </c>
      <c r="H10" s="58" t="e">
        <f>VLOOKUP(B10,Fächer!A:I,4)</f>
        <v>#VALUE!</v>
      </c>
      <c r="I10" s="54" t="e">
        <f>IF(G10="dezentral",VLOOKUP(B10,Fächer!A:I,6),"")</f>
        <v>#VALUE!</v>
      </c>
      <c r="J10" s="10"/>
      <c r="K10" s="38" t="e">
        <f t="shared" si="3"/>
        <v>#VALUE!</v>
      </c>
      <c r="L10" s="118"/>
      <c r="M10" s="119"/>
      <c r="N10" s="120"/>
      <c r="P10" s="21" t="str">
        <f>CONCATENATE('LUSD-Export PF'!D10,"_",'LUSD-Export PF'!E10)</f>
        <v>_</v>
      </c>
      <c r="Q10" s="21" t="str">
        <f>CONCATENATE('LUSD-Export PF'!J10,"_",'LUSD-Export PF'!K10)</f>
        <v>_</v>
      </c>
      <c r="S10" s="19" t="s">
        <v>74</v>
      </c>
    </row>
    <row r="11" spans="1:19" x14ac:dyDescent="0.3">
      <c r="A11" s="52" t="s">
        <v>90</v>
      </c>
      <c r="B11" s="53" t="e">
        <f t="shared" si="0"/>
        <v>#VALUE!</v>
      </c>
      <c r="C11" s="63" t="e">
        <f>VLOOKUP(B11,Fächer!A:I,2)</f>
        <v>#VALUE!</v>
      </c>
      <c r="D11" s="53" t="e">
        <f t="shared" si="1"/>
        <v>#VALUE!</v>
      </c>
      <c r="E11" s="52">
        <f t="shared" si="2"/>
        <v>0</v>
      </c>
      <c r="F11" s="52" t="e">
        <f>VLOOKUP(B11,Fächer!A:I,5)</f>
        <v>#VALUE!</v>
      </c>
      <c r="G11" s="54" t="e">
        <f>VLOOKUP(B11,Fächer!A:C,3)</f>
        <v>#VALUE!</v>
      </c>
      <c r="H11" s="58" t="e">
        <f>VLOOKUP(B11,Fächer!A:I,4)</f>
        <v>#VALUE!</v>
      </c>
      <c r="I11" s="54" t="e">
        <f>IF(G11="dezentral",VLOOKUP(B11,Fächer!A:I,6),"")</f>
        <v>#VALUE!</v>
      </c>
      <c r="J11" s="10"/>
      <c r="K11" s="38" t="e">
        <f t="shared" si="3"/>
        <v>#VALUE!</v>
      </c>
      <c r="L11" s="118"/>
      <c r="M11" s="119"/>
      <c r="N11" s="120"/>
      <c r="P11" s="21" t="str">
        <f>CONCATENATE('LUSD-Export PF'!D11,"_",'LUSD-Export PF'!E11)</f>
        <v>_</v>
      </c>
      <c r="Q11" s="21" t="str">
        <f>CONCATENATE('LUSD-Export PF'!J11,"_",'LUSD-Export PF'!K11)</f>
        <v>_</v>
      </c>
      <c r="S11" s="19" t="s">
        <v>141</v>
      </c>
    </row>
    <row r="12" spans="1:19" x14ac:dyDescent="0.3">
      <c r="A12" s="52" t="s">
        <v>90</v>
      </c>
      <c r="B12" s="53" t="e">
        <f t="shared" si="0"/>
        <v>#VALUE!</v>
      </c>
      <c r="C12" s="63" t="e">
        <f>VLOOKUP(B12,Fächer!A:I,2)</f>
        <v>#VALUE!</v>
      </c>
      <c r="D12" s="53" t="e">
        <f t="shared" si="1"/>
        <v>#VALUE!</v>
      </c>
      <c r="E12" s="52">
        <f t="shared" si="2"/>
        <v>0</v>
      </c>
      <c r="F12" s="52" t="e">
        <f>VLOOKUP(B12,Fächer!A:I,5)</f>
        <v>#VALUE!</v>
      </c>
      <c r="G12" s="54" t="e">
        <f>VLOOKUP(B12,Fächer!A:C,3)</f>
        <v>#VALUE!</v>
      </c>
      <c r="H12" s="58" t="e">
        <f>VLOOKUP(B12,Fächer!A:I,4)</f>
        <v>#VALUE!</v>
      </c>
      <c r="I12" s="54" t="e">
        <f>IF(G12="dezentral",VLOOKUP(B12,Fächer!A:I,6),"")</f>
        <v>#VALUE!</v>
      </c>
      <c r="J12" s="10"/>
      <c r="K12" s="38" t="e">
        <f t="shared" si="3"/>
        <v>#VALUE!</v>
      </c>
      <c r="L12" s="118"/>
      <c r="M12" s="119"/>
      <c r="N12" s="120"/>
      <c r="P12" s="21" t="str">
        <f>CONCATENATE('LUSD-Export PF'!D12,"_",'LUSD-Export PF'!E12)</f>
        <v>_</v>
      </c>
      <c r="Q12" s="21" t="str">
        <f>CONCATENATE('LUSD-Export PF'!J12,"_",'LUSD-Export PF'!K12)</f>
        <v>_</v>
      </c>
      <c r="S12" s="19" t="s">
        <v>140</v>
      </c>
    </row>
    <row r="13" spans="1:19" x14ac:dyDescent="0.3">
      <c r="A13" s="52" t="s">
        <v>90</v>
      </c>
      <c r="B13" s="53" t="e">
        <f t="shared" si="0"/>
        <v>#VALUE!</v>
      </c>
      <c r="C13" s="63" t="e">
        <f>VLOOKUP(B13,Fächer!A:I,2)</f>
        <v>#VALUE!</v>
      </c>
      <c r="D13" s="53" t="e">
        <f t="shared" si="1"/>
        <v>#VALUE!</v>
      </c>
      <c r="E13" s="52">
        <f t="shared" si="2"/>
        <v>0</v>
      </c>
      <c r="F13" s="52" t="e">
        <f>VLOOKUP(B13,Fächer!A:I,5)</f>
        <v>#VALUE!</v>
      </c>
      <c r="G13" s="54" t="e">
        <f>VLOOKUP(B13,Fächer!A:C,3)</f>
        <v>#VALUE!</v>
      </c>
      <c r="H13" s="58" t="e">
        <f>VLOOKUP(B13,Fächer!A:I,4)</f>
        <v>#VALUE!</v>
      </c>
      <c r="I13" s="54" t="e">
        <f>IF(G13="dezentral",VLOOKUP(B13,Fächer!A:I,6),"")</f>
        <v>#VALUE!</v>
      </c>
      <c r="J13" s="10"/>
      <c r="K13" s="38" t="e">
        <f t="shared" si="3"/>
        <v>#VALUE!</v>
      </c>
      <c r="L13" s="118"/>
      <c r="M13" s="119"/>
      <c r="N13" s="120"/>
      <c r="P13" s="21" t="str">
        <f>CONCATENATE('LUSD-Export PF'!D13,"_",'LUSD-Export PF'!E13)</f>
        <v>_</v>
      </c>
      <c r="Q13" s="21" t="str">
        <f>CONCATENATE('LUSD-Export PF'!J13,"_",'LUSD-Export PF'!K13)</f>
        <v>_</v>
      </c>
    </row>
    <row r="14" spans="1:19" x14ac:dyDescent="0.3">
      <c r="A14" s="52" t="s">
        <v>90</v>
      </c>
      <c r="B14" s="53" t="e">
        <f t="shared" si="0"/>
        <v>#VALUE!</v>
      </c>
      <c r="C14" s="63" t="e">
        <f>VLOOKUP(B14,Fächer!A:I,2)</f>
        <v>#VALUE!</v>
      </c>
      <c r="D14" s="53" t="e">
        <f t="shared" si="1"/>
        <v>#VALUE!</v>
      </c>
      <c r="E14" s="52">
        <f t="shared" si="2"/>
        <v>0</v>
      </c>
      <c r="F14" s="52" t="e">
        <f>VLOOKUP(B14,Fächer!A:I,5)</f>
        <v>#VALUE!</v>
      </c>
      <c r="G14" s="54" t="e">
        <f>VLOOKUP(B14,Fächer!A:C,3)</f>
        <v>#VALUE!</v>
      </c>
      <c r="H14" s="58" t="e">
        <f>VLOOKUP(B14,Fächer!A:I,4)</f>
        <v>#VALUE!</v>
      </c>
      <c r="I14" s="54" t="e">
        <f>IF(G14="dezentral",VLOOKUP(B14,Fächer!A:I,6),"")</f>
        <v>#VALUE!</v>
      </c>
      <c r="J14" s="10"/>
      <c r="K14" s="38" t="e">
        <f t="shared" si="3"/>
        <v>#VALUE!</v>
      </c>
      <c r="L14" s="118"/>
      <c r="M14" s="119"/>
      <c r="N14" s="120"/>
      <c r="P14" s="21" t="str">
        <f>CONCATENATE('LUSD-Export PF'!D14,"_",'LUSD-Export PF'!E14)</f>
        <v>_</v>
      </c>
      <c r="Q14" s="21" t="str">
        <f>CONCATENATE('LUSD-Export PF'!J14,"_",'LUSD-Export PF'!K14)</f>
        <v>_</v>
      </c>
      <c r="S14" s="24" t="s">
        <v>137</v>
      </c>
    </row>
    <row r="15" spans="1:19" x14ac:dyDescent="0.3">
      <c r="A15" s="52" t="s">
        <v>90</v>
      </c>
      <c r="B15" s="53" t="e">
        <f t="shared" si="0"/>
        <v>#VALUE!</v>
      </c>
      <c r="C15" s="63" t="e">
        <f>VLOOKUP(B15,Fächer!A:I,2)</f>
        <v>#VALUE!</v>
      </c>
      <c r="D15" s="53" t="e">
        <f t="shared" si="1"/>
        <v>#VALUE!</v>
      </c>
      <c r="E15" s="52">
        <f t="shared" si="2"/>
        <v>0</v>
      </c>
      <c r="F15" s="52" t="e">
        <f>VLOOKUP(B15,Fächer!A:I,5)</f>
        <v>#VALUE!</v>
      </c>
      <c r="G15" s="54" t="e">
        <f>VLOOKUP(B15,Fächer!A:C,3)</f>
        <v>#VALUE!</v>
      </c>
      <c r="H15" s="58" t="e">
        <f>VLOOKUP(B15,Fächer!A:I,4)</f>
        <v>#VALUE!</v>
      </c>
      <c r="I15" s="54" t="e">
        <f>IF(G15="dezentral",VLOOKUP(B15,Fächer!A:I,6),"")</f>
        <v>#VALUE!</v>
      </c>
      <c r="J15" s="10"/>
      <c r="K15" s="38" t="e">
        <f t="shared" si="3"/>
        <v>#VALUE!</v>
      </c>
      <c r="L15" s="118"/>
      <c r="M15" s="119"/>
      <c r="N15" s="120"/>
      <c r="P15" s="21" t="str">
        <f>CONCATENATE('LUSD-Export PF'!D15,"_",'LUSD-Export PF'!E15)</f>
        <v>_</v>
      </c>
      <c r="Q15" s="21" t="str">
        <f>CONCATENATE('LUSD-Export PF'!J15,"_",'LUSD-Export PF'!K15)</f>
        <v>_</v>
      </c>
      <c r="S15" s="24" t="s">
        <v>75</v>
      </c>
    </row>
    <row r="16" spans="1:19" x14ac:dyDescent="0.3">
      <c r="A16" s="52" t="s">
        <v>90</v>
      </c>
      <c r="B16" s="53" t="e">
        <f t="shared" si="0"/>
        <v>#VALUE!</v>
      </c>
      <c r="C16" s="63" t="e">
        <f>VLOOKUP(B16,Fächer!A:I,2)</f>
        <v>#VALUE!</v>
      </c>
      <c r="D16" s="53" t="e">
        <f t="shared" si="1"/>
        <v>#VALUE!</v>
      </c>
      <c r="E16" s="52">
        <f t="shared" si="2"/>
        <v>0</v>
      </c>
      <c r="F16" s="52" t="e">
        <f>VLOOKUP(B16,Fächer!A:I,5)</f>
        <v>#VALUE!</v>
      </c>
      <c r="G16" s="54" t="e">
        <f>VLOOKUP(B16,Fächer!A:C,3)</f>
        <v>#VALUE!</v>
      </c>
      <c r="H16" s="58" t="e">
        <f>VLOOKUP(B16,Fächer!A:I,4)</f>
        <v>#VALUE!</v>
      </c>
      <c r="I16" s="54" t="e">
        <f>IF(G16="dezentral",VLOOKUP(B16,Fächer!A:I,6),"")</f>
        <v>#VALUE!</v>
      </c>
      <c r="J16" s="10"/>
      <c r="K16" s="38" t="e">
        <f t="shared" si="3"/>
        <v>#VALUE!</v>
      </c>
      <c r="L16" s="118"/>
      <c r="M16" s="119"/>
      <c r="N16" s="120"/>
      <c r="P16" s="21" t="str">
        <f>CONCATENATE('LUSD-Export PF'!D16,"_",'LUSD-Export PF'!E16)</f>
        <v>_</v>
      </c>
      <c r="Q16" s="21" t="str">
        <f>CONCATENATE('LUSD-Export PF'!J16,"_",'LUSD-Export PF'!K16)</f>
        <v>_</v>
      </c>
      <c r="S16" s="24" t="s">
        <v>76</v>
      </c>
    </row>
    <row r="17" spans="1:19" x14ac:dyDescent="0.3">
      <c r="A17" s="52" t="s">
        <v>90</v>
      </c>
      <c r="B17" s="53" t="e">
        <f t="shared" si="0"/>
        <v>#VALUE!</v>
      </c>
      <c r="C17" s="63" t="e">
        <f>VLOOKUP(B17,Fächer!A:I,2)</f>
        <v>#VALUE!</v>
      </c>
      <c r="D17" s="53" t="e">
        <f t="shared" si="1"/>
        <v>#VALUE!</v>
      </c>
      <c r="E17" s="52">
        <f t="shared" si="2"/>
        <v>0</v>
      </c>
      <c r="F17" s="52" t="e">
        <f>VLOOKUP(B17,Fächer!A:I,5)</f>
        <v>#VALUE!</v>
      </c>
      <c r="G17" s="54" t="e">
        <f>VLOOKUP(B17,Fächer!A:C,3)</f>
        <v>#VALUE!</v>
      </c>
      <c r="H17" s="58" t="e">
        <f>VLOOKUP(B17,Fächer!A:I,4)</f>
        <v>#VALUE!</v>
      </c>
      <c r="I17" s="54" t="e">
        <f>IF(G17="dezentral",VLOOKUP(B17,Fächer!A:I,6),"")</f>
        <v>#VALUE!</v>
      </c>
      <c r="J17" s="10"/>
      <c r="K17" s="38" t="e">
        <f t="shared" si="3"/>
        <v>#VALUE!</v>
      </c>
      <c r="L17" s="118"/>
      <c r="M17" s="119"/>
      <c r="N17" s="120"/>
      <c r="P17" s="21" t="str">
        <f>CONCATENATE('LUSD-Export PF'!D17,"_",'LUSD-Export PF'!E17)</f>
        <v>_</v>
      </c>
      <c r="Q17" s="21" t="str">
        <f>CONCATENATE('LUSD-Export PF'!J17,"_",'LUSD-Export PF'!K17)</f>
        <v>_</v>
      </c>
    </row>
    <row r="18" spans="1:19" x14ac:dyDescent="0.3">
      <c r="A18" s="52" t="s">
        <v>90</v>
      </c>
      <c r="B18" s="53" t="e">
        <f t="shared" si="0"/>
        <v>#VALUE!</v>
      </c>
      <c r="C18" s="63" t="e">
        <f>VLOOKUP(B18,Fächer!A:I,2)</f>
        <v>#VALUE!</v>
      </c>
      <c r="D18" s="53" t="e">
        <f t="shared" si="1"/>
        <v>#VALUE!</v>
      </c>
      <c r="E18" s="52">
        <f t="shared" si="2"/>
        <v>0</v>
      </c>
      <c r="F18" s="52" t="e">
        <f>VLOOKUP(B18,Fächer!A:I,5)</f>
        <v>#VALUE!</v>
      </c>
      <c r="G18" s="54" t="e">
        <f>VLOOKUP(B18,Fächer!A:C,3)</f>
        <v>#VALUE!</v>
      </c>
      <c r="H18" s="58" t="e">
        <f>VLOOKUP(B18,Fächer!A:I,4)</f>
        <v>#VALUE!</v>
      </c>
      <c r="I18" s="54" t="e">
        <f>IF(G18="dezentral",VLOOKUP(B18,Fächer!A:I,6),"")</f>
        <v>#VALUE!</v>
      </c>
      <c r="J18" s="10"/>
      <c r="K18" s="38" t="e">
        <f t="shared" si="3"/>
        <v>#VALUE!</v>
      </c>
      <c r="L18" s="118"/>
      <c r="M18" s="119"/>
      <c r="N18" s="120"/>
      <c r="P18" s="21" t="str">
        <f>CONCATENATE('LUSD-Export PF'!D18,"_",'LUSD-Export PF'!E18)</f>
        <v>_</v>
      </c>
      <c r="Q18" s="21" t="str">
        <f>CONCATENATE('LUSD-Export PF'!J18,"_",'LUSD-Export PF'!K18)</f>
        <v>_</v>
      </c>
      <c r="S18" s="23" t="s">
        <v>138</v>
      </c>
    </row>
    <row r="19" spans="1:19" x14ac:dyDescent="0.3">
      <c r="A19" s="52" t="s">
        <v>90</v>
      </c>
      <c r="B19" s="53" t="e">
        <f t="shared" si="0"/>
        <v>#VALUE!</v>
      </c>
      <c r="C19" s="63" t="e">
        <f>VLOOKUP(B19,Fächer!A:I,2)</f>
        <v>#VALUE!</v>
      </c>
      <c r="D19" s="53" t="e">
        <f t="shared" si="1"/>
        <v>#VALUE!</v>
      </c>
      <c r="E19" s="52">
        <f t="shared" si="2"/>
        <v>0</v>
      </c>
      <c r="F19" s="52" t="e">
        <f>VLOOKUP(B19,Fächer!A:I,5)</f>
        <v>#VALUE!</v>
      </c>
      <c r="G19" s="54" t="e">
        <f>VLOOKUP(B19,Fächer!A:C,3)</f>
        <v>#VALUE!</v>
      </c>
      <c r="H19" s="58" t="e">
        <f>VLOOKUP(B19,Fächer!A:I,4)</f>
        <v>#VALUE!</v>
      </c>
      <c r="I19" s="54" t="e">
        <f>IF(G19="dezentral",VLOOKUP(B19,Fächer!A:I,6),"")</f>
        <v>#VALUE!</v>
      </c>
      <c r="J19" s="10"/>
      <c r="K19" s="38" t="e">
        <f t="shared" si="3"/>
        <v>#VALUE!</v>
      </c>
      <c r="L19" s="118"/>
      <c r="M19" s="119"/>
      <c r="N19" s="120"/>
      <c r="P19" s="21" t="str">
        <f>CONCATENATE('LUSD-Export PF'!D19,"_",'LUSD-Export PF'!E19)</f>
        <v>_</v>
      </c>
      <c r="Q19" s="21" t="str">
        <f>CONCATENATE('LUSD-Export PF'!J19,"_",'LUSD-Export PF'!K19)</f>
        <v>_</v>
      </c>
      <c r="S19" s="113">
        <f>SUM(E:E)/3</f>
        <v>0</v>
      </c>
    </row>
    <row r="20" spans="1:19" x14ac:dyDescent="0.3">
      <c r="A20" s="52" t="s">
        <v>90</v>
      </c>
      <c r="B20" s="53" t="e">
        <f t="shared" si="0"/>
        <v>#VALUE!</v>
      </c>
      <c r="C20" s="63" t="e">
        <f>VLOOKUP(B20,Fächer!A:I,2)</f>
        <v>#VALUE!</v>
      </c>
      <c r="D20" s="53" t="e">
        <f t="shared" si="1"/>
        <v>#VALUE!</v>
      </c>
      <c r="E20" s="52">
        <f t="shared" si="2"/>
        <v>0</v>
      </c>
      <c r="F20" s="52" t="e">
        <f>VLOOKUP(B20,Fächer!A:I,5)</f>
        <v>#VALUE!</v>
      </c>
      <c r="G20" s="54" t="e">
        <f>VLOOKUP(B20,Fächer!A:C,3)</f>
        <v>#VALUE!</v>
      </c>
      <c r="H20" s="58" t="e">
        <f>VLOOKUP(B20,Fächer!A:I,4)</f>
        <v>#VALUE!</v>
      </c>
      <c r="I20" s="54" t="e">
        <f>IF(G20="dezentral",VLOOKUP(B20,Fächer!A:I,6),"")</f>
        <v>#VALUE!</v>
      </c>
      <c r="J20" s="10"/>
      <c r="K20" s="38" t="e">
        <f t="shared" si="3"/>
        <v>#VALUE!</v>
      </c>
      <c r="L20" s="118"/>
      <c r="M20" s="119"/>
      <c r="N20" s="120"/>
      <c r="P20" s="21" t="str">
        <f>CONCATENATE('LUSD-Export PF'!D20,"_",'LUSD-Export PF'!E20)</f>
        <v>_</v>
      </c>
      <c r="Q20" s="21" t="str">
        <f>CONCATENATE('LUSD-Export PF'!J20,"_",'LUSD-Export PF'!K20)</f>
        <v>_</v>
      </c>
      <c r="S20" s="117"/>
    </row>
    <row r="21" spans="1:19" x14ac:dyDescent="0.3">
      <c r="A21" s="52" t="s">
        <v>90</v>
      </c>
      <c r="B21" s="53" t="e">
        <f t="shared" si="0"/>
        <v>#VALUE!</v>
      </c>
      <c r="C21" s="63" t="e">
        <f>VLOOKUP(B21,Fächer!A:I,2)</f>
        <v>#VALUE!</v>
      </c>
      <c r="D21" s="53" t="e">
        <f t="shared" si="1"/>
        <v>#VALUE!</v>
      </c>
      <c r="E21" s="52">
        <f t="shared" si="2"/>
        <v>0</v>
      </c>
      <c r="F21" s="52" t="e">
        <f>VLOOKUP(B21,Fächer!A:I,5)</f>
        <v>#VALUE!</v>
      </c>
      <c r="G21" s="54" t="e">
        <f>VLOOKUP(B21,Fächer!A:C,3)</f>
        <v>#VALUE!</v>
      </c>
      <c r="H21" s="58" t="e">
        <f>VLOOKUP(B21,Fächer!A:I,4)</f>
        <v>#VALUE!</v>
      </c>
      <c r="I21" s="54" t="e">
        <f>IF(G21="dezentral",VLOOKUP(B21,Fächer!A:I,6),"")</f>
        <v>#VALUE!</v>
      </c>
      <c r="J21" s="10"/>
      <c r="K21" s="38" t="e">
        <f t="shared" si="3"/>
        <v>#VALUE!</v>
      </c>
      <c r="L21" s="118"/>
      <c r="M21" s="119"/>
      <c r="N21" s="120"/>
      <c r="P21" s="21" t="str">
        <f>CONCATENATE('LUSD-Export PF'!D21,"_",'LUSD-Export PF'!E21)</f>
        <v>_</v>
      </c>
      <c r="Q21" s="21" t="str">
        <f>CONCATENATE('LUSD-Export PF'!J21,"_",'LUSD-Export PF'!K21)</f>
        <v>_</v>
      </c>
      <c r="S21" s="114"/>
    </row>
    <row r="22" spans="1:19" x14ac:dyDescent="0.3">
      <c r="A22" s="52" t="s">
        <v>90</v>
      </c>
      <c r="B22" s="53" t="e">
        <f t="shared" si="0"/>
        <v>#VALUE!</v>
      </c>
      <c r="C22" s="63" t="e">
        <f>VLOOKUP(B22,Fächer!A:I,2)</f>
        <v>#VALUE!</v>
      </c>
      <c r="D22" s="53" t="e">
        <f t="shared" si="1"/>
        <v>#VALUE!</v>
      </c>
      <c r="E22" s="52">
        <f t="shared" si="2"/>
        <v>0</v>
      </c>
      <c r="F22" s="52" t="e">
        <f>VLOOKUP(B22,Fächer!A:I,5)</f>
        <v>#VALUE!</v>
      </c>
      <c r="G22" s="54" t="e">
        <f>VLOOKUP(B22,Fächer!A:C,3)</f>
        <v>#VALUE!</v>
      </c>
      <c r="H22" s="58" t="e">
        <f>VLOOKUP(B22,Fächer!A:I,4)</f>
        <v>#VALUE!</v>
      </c>
      <c r="I22" s="54" t="e">
        <f>IF(G22="dezentral",VLOOKUP(B22,Fächer!A:I,6),"")</f>
        <v>#VALUE!</v>
      </c>
      <c r="J22" s="10"/>
      <c r="K22" s="38" t="e">
        <f t="shared" si="3"/>
        <v>#VALUE!</v>
      </c>
      <c r="L22" s="118"/>
      <c r="M22" s="119"/>
      <c r="N22" s="120"/>
      <c r="P22" s="21" t="str">
        <f>CONCATENATE('LUSD-Export PF'!D22,"_",'LUSD-Export PF'!E22)</f>
        <v>_</v>
      </c>
      <c r="Q22" s="21" t="str">
        <f>CONCATENATE('LUSD-Export PF'!J22,"_",'LUSD-Export PF'!K22)</f>
        <v>_</v>
      </c>
      <c r="S22" s="115"/>
    </row>
    <row r="23" spans="1:19" x14ac:dyDescent="0.3">
      <c r="A23" s="52" t="s">
        <v>90</v>
      </c>
      <c r="B23" s="53" t="e">
        <f t="shared" si="0"/>
        <v>#VALUE!</v>
      </c>
      <c r="C23" s="63" t="e">
        <f>VLOOKUP(B23,Fächer!A:I,2)</f>
        <v>#VALUE!</v>
      </c>
      <c r="D23" s="53" t="e">
        <f t="shared" si="1"/>
        <v>#VALUE!</v>
      </c>
      <c r="E23" s="52">
        <f t="shared" si="2"/>
        <v>0</v>
      </c>
      <c r="F23" s="52" t="e">
        <f>VLOOKUP(B23,Fächer!A:I,5)</f>
        <v>#VALUE!</v>
      </c>
      <c r="G23" s="54" t="e">
        <f>VLOOKUP(B23,Fächer!A:C,3)</f>
        <v>#VALUE!</v>
      </c>
      <c r="H23" s="58" t="e">
        <f>VLOOKUP(B23,Fächer!A:I,4)</f>
        <v>#VALUE!</v>
      </c>
      <c r="I23" s="54" t="e">
        <f>IF(G23="dezentral",VLOOKUP(B23,Fächer!A:I,6),"")</f>
        <v>#VALUE!</v>
      </c>
      <c r="J23" s="10"/>
      <c r="K23" s="38" t="e">
        <f t="shared" si="3"/>
        <v>#VALUE!</v>
      </c>
      <c r="L23" s="118"/>
      <c r="M23" s="119"/>
      <c r="N23" s="120"/>
      <c r="P23" s="21" t="str">
        <f>CONCATENATE('LUSD-Export PF'!D23,"_",'LUSD-Export PF'!E23)</f>
        <v>_</v>
      </c>
      <c r="Q23" s="21" t="str">
        <f>CONCATENATE('LUSD-Export PF'!J23,"_",'LUSD-Export PF'!K23)</f>
        <v>_</v>
      </c>
      <c r="S23" s="114"/>
    </row>
    <row r="24" spans="1:19" ht="15" thickBot="1" x14ac:dyDescent="0.35">
      <c r="A24" s="55" t="s">
        <v>90</v>
      </c>
      <c r="B24" s="56" t="e">
        <f t="shared" ref="B24" si="4">MID(L24,1,FIND("_",L24)-1)</f>
        <v>#VALUE!</v>
      </c>
      <c r="C24" s="65" t="e">
        <f>VLOOKUP(B24,Fächer!A:I,2)</f>
        <v>#VALUE!</v>
      </c>
      <c r="D24" s="56" t="e">
        <f t="shared" ref="D24" si="5">MID(L24,FIND("_",L24)+1,LEN(L24))</f>
        <v>#VALUE!</v>
      </c>
      <c r="E24" s="55">
        <f t="shared" ref="E24" si="6">COUNTIF(P:P,L24)</f>
        <v>0</v>
      </c>
      <c r="F24" s="55" t="e">
        <f>VLOOKUP(B24,Fächer!A:I,5)</f>
        <v>#VALUE!</v>
      </c>
      <c r="G24" s="57" t="e">
        <f>VLOOKUP(B24,Fächer!A:C,3)</f>
        <v>#VALUE!</v>
      </c>
      <c r="H24" s="62" t="e">
        <f>VLOOKUP(B24,Fächer!A:I,4)</f>
        <v>#VALUE!</v>
      </c>
      <c r="I24" s="57" t="e">
        <f>IF(G24="dezentral",VLOOKUP(B24,Fächer!A:I,6),"")</f>
        <v>#VALUE!</v>
      </c>
      <c r="J24" s="10"/>
      <c r="K24" s="38"/>
      <c r="L24" s="118"/>
      <c r="M24" s="119"/>
      <c r="N24" s="120"/>
      <c r="P24" s="21" t="str">
        <f>CONCATENATE('LUSD-Export PF'!D24,"_",'LUSD-Export PF'!E24)</f>
        <v>_</v>
      </c>
      <c r="Q24" s="21" t="str">
        <f>CONCATENATE('LUSD-Export PF'!J24,"_",'LUSD-Export PF'!K24)</f>
        <v>_</v>
      </c>
      <c r="S24" s="116"/>
    </row>
    <row r="25" spans="1:19" x14ac:dyDescent="0.3">
      <c r="A25" s="36" t="s">
        <v>50</v>
      </c>
      <c r="B25" s="37" t="e">
        <f t="shared" ref="B25:B57" si="7">MID(N25,1,FIND("_",N25)-1)</f>
        <v>#VALUE!</v>
      </c>
      <c r="C25" s="64" t="e">
        <f>VLOOKUP(B25,Fächer!A:I,2)</f>
        <v>#VALUE!</v>
      </c>
      <c r="D25" s="37" t="e">
        <f t="shared" ref="D25:D57" si="8">MID(N25,FIND("_",N25)+1,LEN(N25))</f>
        <v>#VALUE!</v>
      </c>
      <c r="E25" s="36">
        <f t="shared" ref="E25:E57" si="9">COUNTIF(Q:Q,N25)</f>
        <v>0</v>
      </c>
      <c r="F25" s="36" t="e">
        <f>VLOOKUP(B25,Fächer!A:I,8)</f>
        <v>#VALUE!</v>
      </c>
      <c r="G25" s="43" t="e">
        <f>VLOOKUP(B25,Fächer!A:C,3)</f>
        <v>#VALUE!</v>
      </c>
      <c r="H25" s="61" t="e">
        <f>VLOOKUP(B25,Fächer!A:I,7)</f>
        <v>#VALUE!</v>
      </c>
      <c r="I25" s="43" t="e">
        <f>IF(G25="dezentral",VLOOKUP(B25,Fächer!A:I,9),"")</f>
        <v>#VALUE!</v>
      </c>
      <c r="J25" s="10"/>
      <c r="K25" s="38"/>
      <c r="L25" s="120"/>
      <c r="M25" s="119"/>
      <c r="N25" s="118"/>
      <c r="P25" s="21" t="str">
        <f>CONCATENATE('LUSD-Export PF'!D25,"_",'LUSD-Export PF'!E25)</f>
        <v>_</v>
      </c>
      <c r="Q25" s="21" t="str">
        <f>CONCATENATE('LUSD-Export PF'!J25,"_",'LUSD-Export PF'!K25)</f>
        <v>_</v>
      </c>
    </row>
    <row r="26" spans="1:19" x14ac:dyDescent="0.3">
      <c r="A26" s="36" t="s">
        <v>50</v>
      </c>
      <c r="B26" s="53" t="e">
        <f t="shared" si="7"/>
        <v>#VALUE!</v>
      </c>
      <c r="C26" s="63" t="e">
        <f>VLOOKUP(B26,Fächer!A:I,2)</f>
        <v>#VALUE!</v>
      </c>
      <c r="D26" s="53" t="e">
        <f t="shared" si="8"/>
        <v>#VALUE!</v>
      </c>
      <c r="E26" s="52">
        <f t="shared" si="9"/>
        <v>0</v>
      </c>
      <c r="F26" s="36" t="e">
        <f>VLOOKUP(B26,Fächer!A:I,8)</f>
        <v>#VALUE!</v>
      </c>
      <c r="G26" s="54" t="e">
        <f>VLOOKUP(B26,Fächer!A:C,3)</f>
        <v>#VALUE!</v>
      </c>
      <c r="H26" s="61" t="e">
        <f>VLOOKUP(B26,Fächer!A:I,7)</f>
        <v>#VALUE!</v>
      </c>
      <c r="I26" s="43" t="e">
        <f>IF(G26="dezentral",VLOOKUP(B26,Fächer!A:I,9),"")</f>
        <v>#VALUE!</v>
      </c>
      <c r="J26" s="10"/>
      <c r="K26" s="38"/>
      <c r="L26" s="120"/>
      <c r="M26" s="119"/>
      <c r="N26" s="118"/>
      <c r="P26" s="21" t="str">
        <f>CONCATENATE('LUSD-Export PF'!D26,"_",'LUSD-Export PF'!E26)</f>
        <v>_</v>
      </c>
      <c r="Q26" s="21" t="str">
        <f>CONCATENATE('LUSD-Export PF'!J26,"_",'LUSD-Export PF'!K26)</f>
        <v>_</v>
      </c>
    </row>
    <row r="27" spans="1:19" x14ac:dyDescent="0.3">
      <c r="A27" s="36" t="s">
        <v>50</v>
      </c>
      <c r="B27" s="53" t="e">
        <f t="shared" si="7"/>
        <v>#VALUE!</v>
      </c>
      <c r="C27" s="63" t="e">
        <f>VLOOKUP(B27,Fächer!A:I,2)</f>
        <v>#VALUE!</v>
      </c>
      <c r="D27" s="53" t="e">
        <f t="shared" si="8"/>
        <v>#VALUE!</v>
      </c>
      <c r="E27" s="52">
        <f t="shared" si="9"/>
        <v>0</v>
      </c>
      <c r="F27" s="36" t="e">
        <f>VLOOKUP(B27,Fächer!A:I,8)</f>
        <v>#VALUE!</v>
      </c>
      <c r="G27" s="54" t="e">
        <f>VLOOKUP(B27,Fächer!A:C,3)</f>
        <v>#VALUE!</v>
      </c>
      <c r="H27" s="61" t="e">
        <f>VLOOKUP(B27,Fächer!A:I,7)</f>
        <v>#VALUE!</v>
      </c>
      <c r="I27" s="43" t="e">
        <f>IF(G27="dezentral",VLOOKUP(B27,Fächer!A:I,9),"")</f>
        <v>#VALUE!</v>
      </c>
      <c r="J27" s="10"/>
      <c r="K27" s="38"/>
      <c r="L27" s="120"/>
      <c r="M27" s="119"/>
      <c r="N27" s="118"/>
      <c r="P27" s="21" t="str">
        <f>CONCATENATE('LUSD-Export PF'!D27,"_",'LUSD-Export PF'!E27)</f>
        <v>_</v>
      </c>
      <c r="Q27" s="21" t="str">
        <f>CONCATENATE('LUSD-Export PF'!J27,"_",'LUSD-Export PF'!K27)</f>
        <v>_</v>
      </c>
      <c r="S27" s="23" t="s">
        <v>79</v>
      </c>
    </row>
    <row r="28" spans="1:19" x14ac:dyDescent="0.3">
      <c r="A28" s="36" t="s">
        <v>50</v>
      </c>
      <c r="B28" s="53" t="e">
        <f t="shared" si="7"/>
        <v>#VALUE!</v>
      </c>
      <c r="C28" s="63" t="e">
        <f>VLOOKUP(B28,Fächer!A:I,2)</f>
        <v>#VALUE!</v>
      </c>
      <c r="D28" s="53" t="e">
        <f t="shared" si="8"/>
        <v>#VALUE!</v>
      </c>
      <c r="E28" s="52">
        <f t="shared" si="9"/>
        <v>0</v>
      </c>
      <c r="F28" s="36" t="e">
        <f>VLOOKUP(B28,Fächer!A:I,8)</f>
        <v>#VALUE!</v>
      </c>
      <c r="G28" s="54" t="e">
        <f>VLOOKUP(B28,Fächer!A:C,3)</f>
        <v>#VALUE!</v>
      </c>
      <c r="H28" s="61" t="e">
        <f>VLOOKUP(B28,Fächer!A:I,7)</f>
        <v>#VALUE!</v>
      </c>
      <c r="I28" s="43" t="e">
        <f>IF(G28="dezentral",VLOOKUP(B28,Fächer!A:I,9),"")</f>
        <v>#VALUE!</v>
      </c>
      <c r="J28" s="10"/>
      <c r="K28" s="38"/>
      <c r="L28" s="120"/>
      <c r="M28" s="119"/>
      <c r="N28" s="118"/>
      <c r="P28" s="21" t="str">
        <f>CONCATENATE('LUSD-Export PF'!D28,"_",'LUSD-Export PF'!E28)</f>
        <v>_</v>
      </c>
      <c r="Q28" s="21" t="str">
        <f>CONCATENATE('LUSD-Export PF'!J28,"_",'LUSD-Export PF'!K28)</f>
        <v>_</v>
      </c>
      <c r="S28" s="40" t="s">
        <v>81</v>
      </c>
    </row>
    <row r="29" spans="1:19" x14ac:dyDescent="0.3">
      <c r="A29" s="36" t="s">
        <v>50</v>
      </c>
      <c r="B29" s="53" t="e">
        <f t="shared" si="7"/>
        <v>#VALUE!</v>
      </c>
      <c r="C29" s="63" t="e">
        <f>VLOOKUP(B29,Fächer!A:I,2)</f>
        <v>#VALUE!</v>
      </c>
      <c r="D29" s="53" t="e">
        <f t="shared" si="8"/>
        <v>#VALUE!</v>
      </c>
      <c r="E29" s="52">
        <f t="shared" si="9"/>
        <v>0</v>
      </c>
      <c r="F29" s="36" t="e">
        <f>VLOOKUP(B29,Fächer!A:I,8)</f>
        <v>#VALUE!</v>
      </c>
      <c r="G29" s="54" t="e">
        <f>VLOOKUP(B29,Fächer!A:C,3)</f>
        <v>#VALUE!</v>
      </c>
      <c r="H29" s="61" t="e">
        <f>VLOOKUP(B29,Fächer!A:I,7)</f>
        <v>#VALUE!</v>
      </c>
      <c r="I29" s="43" t="e">
        <f>IF(G29="dezentral",VLOOKUP(B29,Fächer!A:I,9),"")</f>
        <v>#VALUE!</v>
      </c>
      <c r="J29" s="10"/>
      <c r="K29" s="38"/>
      <c r="M29" s="119"/>
      <c r="N29" s="118"/>
      <c r="P29" s="21" t="str">
        <f>CONCATENATE('LUSD-Export PF'!D29,"_",'LUSD-Export PF'!E29)</f>
        <v>_</v>
      </c>
      <c r="Q29" s="21" t="str">
        <f>CONCATENATE('LUSD-Export PF'!J29,"_",'LUSD-Export PF'!K29)</f>
        <v>_</v>
      </c>
      <c r="S29" s="41" t="s">
        <v>80</v>
      </c>
    </row>
    <row r="30" spans="1:19" x14ac:dyDescent="0.3">
      <c r="A30" s="36" t="s">
        <v>50</v>
      </c>
      <c r="B30" s="53" t="e">
        <f t="shared" si="7"/>
        <v>#VALUE!</v>
      </c>
      <c r="C30" s="63" t="e">
        <f>VLOOKUP(B30,Fächer!A:I,2)</f>
        <v>#VALUE!</v>
      </c>
      <c r="D30" s="53" t="e">
        <f t="shared" si="8"/>
        <v>#VALUE!</v>
      </c>
      <c r="E30" s="52">
        <f t="shared" si="9"/>
        <v>0</v>
      </c>
      <c r="F30" s="36" t="e">
        <f>VLOOKUP(B30,Fächer!A:I,8)</f>
        <v>#VALUE!</v>
      </c>
      <c r="G30" s="54" t="e">
        <f>VLOOKUP(B30,Fächer!A:C,3)</f>
        <v>#VALUE!</v>
      </c>
      <c r="H30" s="61" t="e">
        <f>VLOOKUP(B30,Fächer!A:I,7)</f>
        <v>#VALUE!</v>
      </c>
      <c r="I30" s="43" t="e">
        <f>IF(G30="dezentral",VLOOKUP(B30,Fächer!A:I,9),"")</f>
        <v>#VALUE!</v>
      </c>
      <c r="J30" s="10"/>
      <c r="K30" s="38"/>
      <c r="M30" s="119"/>
      <c r="N30" s="118"/>
      <c r="P30" s="21" t="str">
        <f>CONCATENATE('LUSD-Export PF'!D30,"_",'LUSD-Export PF'!E30)</f>
        <v>_</v>
      </c>
      <c r="Q30" s="21" t="str">
        <f>CONCATENATE('LUSD-Export PF'!J30,"_",'LUSD-Export PF'!K30)</f>
        <v>_</v>
      </c>
    </row>
    <row r="31" spans="1:19" x14ac:dyDescent="0.3">
      <c r="A31" s="36" t="s">
        <v>50</v>
      </c>
      <c r="B31" s="53" t="e">
        <f t="shared" si="7"/>
        <v>#VALUE!</v>
      </c>
      <c r="C31" s="63" t="e">
        <f>VLOOKUP(B31,Fächer!A:I,2)</f>
        <v>#VALUE!</v>
      </c>
      <c r="D31" s="53" t="e">
        <f t="shared" si="8"/>
        <v>#VALUE!</v>
      </c>
      <c r="E31" s="52">
        <f t="shared" si="9"/>
        <v>0</v>
      </c>
      <c r="F31" s="36" t="e">
        <f>VLOOKUP(B31,Fächer!A:I,8)</f>
        <v>#VALUE!</v>
      </c>
      <c r="G31" s="54" t="e">
        <f>VLOOKUP(B31,Fächer!A:C,3)</f>
        <v>#VALUE!</v>
      </c>
      <c r="H31" s="61" t="e">
        <f>VLOOKUP(B31,Fächer!A:I,7)</f>
        <v>#VALUE!</v>
      </c>
      <c r="I31" s="43" t="e">
        <f>IF(G31="dezentral",VLOOKUP(B31,Fächer!A:I,9),"")</f>
        <v>#VALUE!</v>
      </c>
      <c r="J31" s="10"/>
      <c r="K31" s="38"/>
      <c r="M31" s="119"/>
      <c r="N31" s="118"/>
      <c r="P31" s="21" t="str">
        <f>CONCATENATE('LUSD-Export PF'!D31,"_",'LUSD-Export PF'!E31)</f>
        <v>_</v>
      </c>
      <c r="Q31" s="21" t="str">
        <f>CONCATENATE('LUSD-Export PF'!J31,"_",'LUSD-Export PF'!K31)</f>
        <v>_</v>
      </c>
    </row>
    <row r="32" spans="1:19" x14ac:dyDescent="0.3">
      <c r="A32" s="36" t="s">
        <v>50</v>
      </c>
      <c r="B32" s="53" t="e">
        <f t="shared" si="7"/>
        <v>#VALUE!</v>
      </c>
      <c r="C32" s="63" t="e">
        <f>VLOOKUP(B32,Fächer!A:I,2)</f>
        <v>#VALUE!</v>
      </c>
      <c r="D32" s="53" t="e">
        <f t="shared" si="8"/>
        <v>#VALUE!</v>
      </c>
      <c r="E32" s="52">
        <f t="shared" si="9"/>
        <v>0</v>
      </c>
      <c r="F32" s="36" t="e">
        <f>VLOOKUP(B32,Fächer!A:I,8)</f>
        <v>#VALUE!</v>
      </c>
      <c r="G32" s="54" t="e">
        <f>VLOOKUP(B32,Fächer!A:C,3)</f>
        <v>#VALUE!</v>
      </c>
      <c r="H32" s="61" t="e">
        <f>VLOOKUP(B32,Fächer!A:I,7)</f>
        <v>#VALUE!</v>
      </c>
      <c r="I32" s="43" t="e">
        <f>IF(G32="dezentral",VLOOKUP(B32,Fächer!A:I,9),"")</f>
        <v>#VALUE!</v>
      </c>
      <c r="J32" s="10"/>
      <c r="K32" s="38"/>
      <c r="M32" s="119"/>
      <c r="N32" s="118"/>
      <c r="P32" s="21" t="str">
        <f>CONCATENATE('LUSD-Export PF'!D32,"_",'LUSD-Export PF'!E32)</f>
        <v>_</v>
      </c>
      <c r="Q32" s="21" t="str">
        <f>CONCATENATE('LUSD-Export PF'!J32,"_",'LUSD-Export PF'!K32)</f>
        <v>_</v>
      </c>
    </row>
    <row r="33" spans="1:17" x14ac:dyDescent="0.3">
      <c r="A33" s="36" t="s">
        <v>50</v>
      </c>
      <c r="B33" s="53" t="e">
        <f t="shared" si="7"/>
        <v>#VALUE!</v>
      </c>
      <c r="C33" s="63" t="e">
        <f>VLOOKUP(B33,Fächer!A:I,2)</f>
        <v>#VALUE!</v>
      </c>
      <c r="D33" s="53" t="e">
        <f t="shared" si="8"/>
        <v>#VALUE!</v>
      </c>
      <c r="E33" s="52">
        <f t="shared" si="9"/>
        <v>0</v>
      </c>
      <c r="F33" s="36" t="e">
        <f>VLOOKUP(B33,Fächer!A:I,8)</f>
        <v>#VALUE!</v>
      </c>
      <c r="G33" s="54" t="e">
        <f>VLOOKUP(B33,Fächer!A:C,3)</f>
        <v>#VALUE!</v>
      </c>
      <c r="H33" s="61" t="e">
        <f>VLOOKUP(B33,Fächer!A:I,7)</f>
        <v>#VALUE!</v>
      </c>
      <c r="I33" s="43" t="e">
        <f>IF(G33="dezentral",VLOOKUP(B33,Fächer!A:I,9),"")</f>
        <v>#VALUE!</v>
      </c>
      <c r="J33" s="10"/>
      <c r="K33" s="38"/>
      <c r="M33" s="119"/>
      <c r="N33" s="118"/>
      <c r="P33" s="21" t="str">
        <f>CONCATENATE('LUSD-Export PF'!D33,"_",'LUSD-Export PF'!E33)</f>
        <v>_</v>
      </c>
      <c r="Q33" s="21" t="str">
        <f>CONCATENATE('LUSD-Export PF'!J33,"_",'LUSD-Export PF'!K33)</f>
        <v>_</v>
      </c>
    </row>
    <row r="34" spans="1:17" x14ac:dyDescent="0.3">
      <c r="A34" s="36" t="s">
        <v>50</v>
      </c>
      <c r="B34" s="53" t="e">
        <f t="shared" si="7"/>
        <v>#VALUE!</v>
      </c>
      <c r="C34" s="63" t="e">
        <f>VLOOKUP(B34,Fächer!A:I,2)</f>
        <v>#VALUE!</v>
      </c>
      <c r="D34" s="53" t="e">
        <f t="shared" si="8"/>
        <v>#VALUE!</v>
      </c>
      <c r="E34" s="52">
        <f t="shared" si="9"/>
        <v>0</v>
      </c>
      <c r="F34" s="36" t="e">
        <f>VLOOKUP(B34,Fächer!A:I,8)</f>
        <v>#VALUE!</v>
      </c>
      <c r="G34" s="54" t="e">
        <f>VLOOKUP(B34,Fächer!A:C,3)</f>
        <v>#VALUE!</v>
      </c>
      <c r="H34" s="61" t="e">
        <f>VLOOKUP(B34,Fächer!A:I,7)</f>
        <v>#VALUE!</v>
      </c>
      <c r="I34" s="43" t="e">
        <f>IF(G34="dezentral",VLOOKUP(B34,Fächer!A:I,9),"")</f>
        <v>#VALUE!</v>
      </c>
      <c r="J34" s="10"/>
      <c r="K34" s="38"/>
      <c r="M34" s="119"/>
      <c r="N34" s="118"/>
      <c r="P34" s="21" t="str">
        <f>CONCATENATE('LUSD-Export PF'!D34,"_",'LUSD-Export PF'!E34)</f>
        <v>_</v>
      </c>
      <c r="Q34" s="21" t="str">
        <f>CONCATENATE('LUSD-Export PF'!J34,"_",'LUSD-Export PF'!K34)</f>
        <v>_</v>
      </c>
    </row>
    <row r="35" spans="1:17" x14ac:dyDescent="0.3">
      <c r="A35" s="36" t="s">
        <v>50</v>
      </c>
      <c r="B35" s="53" t="e">
        <f t="shared" si="7"/>
        <v>#VALUE!</v>
      </c>
      <c r="C35" s="63" t="e">
        <f>VLOOKUP(B35,Fächer!A:I,2)</f>
        <v>#VALUE!</v>
      </c>
      <c r="D35" s="53" t="e">
        <f t="shared" si="8"/>
        <v>#VALUE!</v>
      </c>
      <c r="E35" s="52">
        <f t="shared" si="9"/>
        <v>0</v>
      </c>
      <c r="F35" s="36" t="e">
        <f>VLOOKUP(B35,Fächer!A:I,8)</f>
        <v>#VALUE!</v>
      </c>
      <c r="G35" s="54" t="e">
        <f>VLOOKUP(B35,Fächer!A:C,3)</f>
        <v>#VALUE!</v>
      </c>
      <c r="H35" s="61" t="e">
        <f>VLOOKUP(B35,Fächer!A:I,7)</f>
        <v>#VALUE!</v>
      </c>
      <c r="I35" s="43" t="e">
        <f>IF(G35="dezentral",VLOOKUP(B35,Fächer!A:I,9),"")</f>
        <v>#VALUE!</v>
      </c>
      <c r="J35" s="10"/>
      <c r="K35" s="38"/>
      <c r="M35" s="119"/>
      <c r="N35" s="118"/>
      <c r="P35" s="21" t="str">
        <f>CONCATENATE('LUSD-Export PF'!D35,"_",'LUSD-Export PF'!E35)</f>
        <v>_</v>
      </c>
      <c r="Q35" s="21" t="str">
        <f>CONCATENATE('LUSD-Export PF'!J35,"_",'LUSD-Export PF'!K35)</f>
        <v>_</v>
      </c>
    </row>
    <row r="36" spans="1:17" x14ac:dyDescent="0.3">
      <c r="A36" s="36" t="s">
        <v>50</v>
      </c>
      <c r="B36" s="53" t="e">
        <f t="shared" si="7"/>
        <v>#VALUE!</v>
      </c>
      <c r="C36" s="63" t="e">
        <f>VLOOKUP(B36,Fächer!A:I,2)</f>
        <v>#VALUE!</v>
      </c>
      <c r="D36" s="53" t="e">
        <f t="shared" si="8"/>
        <v>#VALUE!</v>
      </c>
      <c r="E36" s="52">
        <f t="shared" si="9"/>
        <v>0</v>
      </c>
      <c r="F36" s="36" t="e">
        <f>VLOOKUP(B36,Fächer!A:I,8)</f>
        <v>#VALUE!</v>
      </c>
      <c r="G36" s="54" t="e">
        <f>VLOOKUP(B36,Fächer!A:C,3)</f>
        <v>#VALUE!</v>
      </c>
      <c r="H36" s="61" t="e">
        <f>VLOOKUP(B36,Fächer!A:I,7)</f>
        <v>#VALUE!</v>
      </c>
      <c r="I36" s="43" t="e">
        <f>IF(G36="dezentral",VLOOKUP(B36,Fächer!A:I,9),"")</f>
        <v>#VALUE!</v>
      </c>
      <c r="J36" s="10"/>
      <c r="K36" s="38"/>
      <c r="M36" s="119"/>
      <c r="N36" s="118"/>
      <c r="P36" s="21" t="str">
        <f>CONCATENATE('LUSD-Export PF'!D36,"_",'LUSD-Export PF'!E36)</f>
        <v>_</v>
      </c>
      <c r="Q36" s="21" t="str">
        <f>CONCATENATE('LUSD-Export PF'!J36,"_",'LUSD-Export PF'!K36)</f>
        <v>_</v>
      </c>
    </row>
    <row r="37" spans="1:17" x14ac:dyDescent="0.3">
      <c r="A37" s="36" t="s">
        <v>50</v>
      </c>
      <c r="B37" s="53" t="e">
        <f t="shared" si="7"/>
        <v>#VALUE!</v>
      </c>
      <c r="C37" s="63" t="e">
        <f>VLOOKUP(B37,Fächer!A:I,2)</f>
        <v>#VALUE!</v>
      </c>
      <c r="D37" s="53" t="e">
        <f t="shared" si="8"/>
        <v>#VALUE!</v>
      </c>
      <c r="E37" s="52">
        <f t="shared" si="9"/>
        <v>0</v>
      </c>
      <c r="F37" s="36" t="e">
        <f>VLOOKUP(B37,Fächer!A:I,8)</f>
        <v>#VALUE!</v>
      </c>
      <c r="G37" s="54" t="e">
        <f>VLOOKUP(B37,Fächer!A:C,3)</f>
        <v>#VALUE!</v>
      </c>
      <c r="H37" s="61" t="e">
        <f>VLOOKUP(B37,Fächer!A:I,7)</f>
        <v>#VALUE!</v>
      </c>
      <c r="I37" s="43" t="e">
        <f>IF(G37="dezentral",VLOOKUP(B37,Fächer!A:I,9),"")</f>
        <v>#VALUE!</v>
      </c>
      <c r="J37" s="10"/>
      <c r="K37" s="38"/>
      <c r="M37" s="119"/>
      <c r="N37" s="118"/>
      <c r="P37" s="21" t="str">
        <f>CONCATENATE('LUSD-Export PF'!D37,"_",'LUSD-Export PF'!E37)</f>
        <v>_</v>
      </c>
      <c r="Q37" s="21" t="str">
        <f>CONCATENATE('LUSD-Export PF'!J37,"_",'LUSD-Export PF'!K37)</f>
        <v>_</v>
      </c>
    </row>
    <row r="38" spans="1:17" x14ac:dyDescent="0.3">
      <c r="A38" s="36" t="s">
        <v>50</v>
      </c>
      <c r="B38" s="53" t="e">
        <f t="shared" si="7"/>
        <v>#VALUE!</v>
      </c>
      <c r="C38" s="63" t="e">
        <f>VLOOKUP(B38,Fächer!A:I,2)</f>
        <v>#VALUE!</v>
      </c>
      <c r="D38" s="53" t="e">
        <f t="shared" si="8"/>
        <v>#VALUE!</v>
      </c>
      <c r="E38" s="52">
        <f t="shared" si="9"/>
        <v>0</v>
      </c>
      <c r="F38" s="36" t="e">
        <f>VLOOKUP(B38,Fächer!A:I,8)</f>
        <v>#VALUE!</v>
      </c>
      <c r="G38" s="54" t="e">
        <f>VLOOKUP(B38,Fächer!A:C,3)</f>
        <v>#VALUE!</v>
      </c>
      <c r="H38" s="61" t="e">
        <f>VLOOKUP(B38,Fächer!A:I,7)</f>
        <v>#VALUE!</v>
      </c>
      <c r="I38" s="43" t="e">
        <f>IF(G38="dezentral",VLOOKUP(B38,Fächer!A:I,9),"")</f>
        <v>#VALUE!</v>
      </c>
      <c r="J38" s="10"/>
      <c r="K38" s="38"/>
      <c r="M38" s="119"/>
      <c r="N38" s="118"/>
      <c r="P38" s="21" t="str">
        <f>CONCATENATE('LUSD-Export PF'!D38,"_",'LUSD-Export PF'!E38)</f>
        <v>_</v>
      </c>
      <c r="Q38" s="21" t="str">
        <f>CONCATENATE('LUSD-Export PF'!J38,"_",'LUSD-Export PF'!K38)</f>
        <v>_</v>
      </c>
    </row>
    <row r="39" spans="1:17" x14ac:dyDescent="0.3">
      <c r="A39" s="36" t="s">
        <v>50</v>
      </c>
      <c r="B39" s="53" t="e">
        <f t="shared" si="7"/>
        <v>#VALUE!</v>
      </c>
      <c r="C39" s="63" t="e">
        <f>VLOOKUP(B39,Fächer!A:I,2)</f>
        <v>#VALUE!</v>
      </c>
      <c r="D39" s="53" t="e">
        <f t="shared" si="8"/>
        <v>#VALUE!</v>
      </c>
      <c r="E39" s="52">
        <f t="shared" si="9"/>
        <v>0</v>
      </c>
      <c r="F39" s="36" t="e">
        <f>VLOOKUP(B39,Fächer!A:I,8)</f>
        <v>#VALUE!</v>
      </c>
      <c r="G39" s="54" t="e">
        <f>VLOOKUP(B39,Fächer!A:C,3)</f>
        <v>#VALUE!</v>
      </c>
      <c r="H39" s="61" t="e">
        <f>VLOOKUP(B39,Fächer!A:I,7)</f>
        <v>#VALUE!</v>
      </c>
      <c r="I39" s="43" t="e">
        <f>IF(G39="dezentral",VLOOKUP(B39,Fächer!A:I,9),"")</f>
        <v>#VALUE!</v>
      </c>
      <c r="J39" s="10"/>
      <c r="K39" s="38"/>
      <c r="M39" s="119"/>
      <c r="N39" s="118"/>
      <c r="P39" s="21" t="str">
        <f>CONCATENATE('LUSD-Export PF'!D39,"_",'LUSD-Export PF'!E39)</f>
        <v>_</v>
      </c>
      <c r="Q39" s="21" t="str">
        <f>CONCATENATE('LUSD-Export PF'!J39,"_",'LUSD-Export PF'!K39)</f>
        <v>_</v>
      </c>
    </row>
    <row r="40" spans="1:17" x14ac:dyDescent="0.3">
      <c r="A40" s="36" t="s">
        <v>50</v>
      </c>
      <c r="B40" s="53" t="e">
        <f t="shared" si="7"/>
        <v>#VALUE!</v>
      </c>
      <c r="C40" s="63" t="e">
        <f>VLOOKUP(B40,Fächer!A:I,2)</f>
        <v>#VALUE!</v>
      </c>
      <c r="D40" s="53" t="e">
        <f t="shared" si="8"/>
        <v>#VALUE!</v>
      </c>
      <c r="E40" s="52">
        <f t="shared" si="9"/>
        <v>0</v>
      </c>
      <c r="F40" s="36" t="e">
        <f>VLOOKUP(B40,Fächer!A:I,8)</f>
        <v>#VALUE!</v>
      </c>
      <c r="G40" s="54" t="e">
        <f>VLOOKUP(B40,Fächer!A:C,3)</f>
        <v>#VALUE!</v>
      </c>
      <c r="H40" s="61" t="e">
        <f>VLOOKUP(B40,Fächer!A:I,7)</f>
        <v>#VALUE!</v>
      </c>
      <c r="I40" s="43" t="e">
        <f>IF(G40="dezentral",VLOOKUP(B40,Fächer!A:I,9),"")</f>
        <v>#VALUE!</v>
      </c>
      <c r="J40" s="10"/>
      <c r="K40" s="38"/>
      <c r="M40" s="119"/>
      <c r="N40" s="118"/>
      <c r="P40" s="21" t="str">
        <f>CONCATENATE('LUSD-Export PF'!D40,"_",'LUSD-Export PF'!E40)</f>
        <v>_</v>
      </c>
      <c r="Q40" s="21" t="str">
        <f>CONCATENATE('LUSD-Export PF'!J40,"_",'LUSD-Export PF'!K40)</f>
        <v>_</v>
      </c>
    </row>
    <row r="41" spans="1:17" x14ac:dyDescent="0.3">
      <c r="A41" s="36" t="s">
        <v>50</v>
      </c>
      <c r="B41" s="53" t="e">
        <f t="shared" si="7"/>
        <v>#VALUE!</v>
      </c>
      <c r="C41" s="63" t="e">
        <f>VLOOKUP(B41,Fächer!A:I,2)</f>
        <v>#VALUE!</v>
      </c>
      <c r="D41" s="53" t="e">
        <f t="shared" si="8"/>
        <v>#VALUE!</v>
      </c>
      <c r="E41" s="52">
        <f t="shared" si="9"/>
        <v>0</v>
      </c>
      <c r="F41" s="36" t="e">
        <f>VLOOKUP(B41,Fächer!A:I,8)</f>
        <v>#VALUE!</v>
      </c>
      <c r="G41" s="54" t="e">
        <f>VLOOKUP(B41,Fächer!A:C,3)</f>
        <v>#VALUE!</v>
      </c>
      <c r="H41" s="61" t="e">
        <f>VLOOKUP(B41,Fächer!A:I,7)</f>
        <v>#VALUE!</v>
      </c>
      <c r="I41" s="43" t="e">
        <f>IF(G41="dezentral",VLOOKUP(B41,Fächer!A:I,9),"")</f>
        <v>#VALUE!</v>
      </c>
      <c r="J41" s="10"/>
      <c r="K41" s="38"/>
      <c r="M41" s="119"/>
      <c r="N41" s="118"/>
      <c r="P41" s="21" t="str">
        <f>CONCATENATE('LUSD-Export PF'!D41,"_",'LUSD-Export PF'!E41)</f>
        <v>_</v>
      </c>
      <c r="Q41" s="21" t="str">
        <f>CONCATENATE('LUSD-Export PF'!J41,"_",'LUSD-Export PF'!K41)</f>
        <v>_</v>
      </c>
    </row>
    <row r="42" spans="1:17" x14ac:dyDescent="0.3">
      <c r="A42" s="36" t="s">
        <v>50</v>
      </c>
      <c r="B42" s="53" t="e">
        <f t="shared" si="7"/>
        <v>#VALUE!</v>
      </c>
      <c r="C42" s="63" t="e">
        <f>VLOOKUP(B42,Fächer!A:I,2)</f>
        <v>#VALUE!</v>
      </c>
      <c r="D42" s="53" t="e">
        <f t="shared" si="8"/>
        <v>#VALUE!</v>
      </c>
      <c r="E42" s="52">
        <f t="shared" si="9"/>
        <v>0</v>
      </c>
      <c r="F42" s="36" t="e">
        <f>VLOOKUP(B42,Fächer!A:I,8)</f>
        <v>#VALUE!</v>
      </c>
      <c r="G42" s="54" t="e">
        <f>VLOOKUP(B42,Fächer!A:C,3)</f>
        <v>#VALUE!</v>
      </c>
      <c r="H42" s="61" t="e">
        <f>VLOOKUP(B42,Fächer!A:I,7)</f>
        <v>#VALUE!</v>
      </c>
      <c r="I42" s="43" t="e">
        <f>IF(G42="dezentral",VLOOKUP(B42,Fächer!A:I,9),"")</f>
        <v>#VALUE!</v>
      </c>
      <c r="J42" s="10"/>
      <c r="K42" s="38"/>
      <c r="M42" s="119"/>
      <c r="N42" s="118"/>
      <c r="P42" s="21" t="str">
        <f>CONCATENATE('LUSD-Export PF'!D42,"_",'LUSD-Export PF'!E42)</f>
        <v>_</v>
      </c>
      <c r="Q42" s="21" t="str">
        <f>CONCATENATE('LUSD-Export PF'!J42,"_",'LUSD-Export PF'!K42)</f>
        <v>_</v>
      </c>
    </row>
    <row r="43" spans="1:17" x14ac:dyDescent="0.3">
      <c r="A43" s="36" t="s">
        <v>50</v>
      </c>
      <c r="B43" s="53" t="e">
        <f t="shared" si="7"/>
        <v>#VALUE!</v>
      </c>
      <c r="C43" s="63" t="e">
        <f>VLOOKUP(B43,Fächer!A:I,2)</f>
        <v>#VALUE!</v>
      </c>
      <c r="D43" s="53" t="e">
        <f t="shared" si="8"/>
        <v>#VALUE!</v>
      </c>
      <c r="E43" s="52">
        <f t="shared" si="9"/>
        <v>0</v>
      </c>
      <c r="F43" s="36" t="e">
        <f>VLOOKUP(B43,Fächer!A:I,8)</f>
        <v>#VALUE!</v>
      </c>
      <c r="G43" s="54" t="e">
        <f>VLOOKUP(B43,Fächer!A:C,3)</f>
        <v>#VALUE!</v>
      </c>
      <c r="H43" s="61" t="e">
        <f>VLOOKUP(B43,Fächer!A:I,7)</f>
        <v>#VALUE!</v>
      </c>
      <c r="I43" s="43" t="e">
        <f>IF(G43="dezentral",VLOOKUP(B43,Fächer!A:I,9),"")</f>
        <v>#VALUE!</v>
      </c>
      <c r="J43" s="10"/>
      <c r="K43" s="38"/>
      <c r="M43" s="119"/>
      <c r="N43" s="118"/>
      <c r="P43" s="21" t="str">
        <f>CONCATENATE('LUSD-Export PF'!D43,"_",'LUSD-Export PF'!E43)</f>
        <v>_</v>
      </c>
      <c r="Q43" s="21" t="str">
        <f>CONCATENATE('LUSD-Export PF'!J43,"_",'LUSD-Export PF'!K43)</f>
        <v>_</v>
      </c>
    </row>
    <row r="44" spans="1:17" x14ac:dyDescent="0.3">
      <c r="A44" s="36" t="s">
        <v>50</v>
      </c>
      <c r="B44" s="53" t="e">
        <f t="shared" si="7"/>
        <v>#VALUE!</v>
      </c>
      <c r="C44" s="63" t="e">
        <f>VLOOKUP(B44,Fächer!A:I,2)</f>
        <v>#VALUE!</v>
      </c>
      <c r="D44" s="53" t="e">
        <f t="shared" si="8"/>
        <v>#VALUE!</v>
      </c>
      <c r="E44" s="52">
        <f t="shared" si="9"/>
        <v>0</v>
      </c>
      <c r="F44" s="36" t="e">
        <f>VLOOKUP(B44,Fächer!A:I,8)</f>
        <v>#VALUE!</v>
      </c>
      <c r="G44" s="54" t="e">
        <f>VLOOKUP(B44,Fächer!A:C,3)</f>
        <v>#VALUE!</v>
      </c>
      <c r="H44" s="61" t="e">
        <f>VLOOKUP(B44,Fächer!A:I,7)</f>
        <v>#VALUE!</v>
      </c>
      <c r="I44" s="43" t="e">
        <f>IF(G44="dezentral",VLOOKUP(B44,Fächer!A:I,9),"")</f>
        <v>#VALUE!</v>
      </c>
      <c r="J44" s="10"/>
      <c r="K44" s="38"/>
      <c r="M44" s="119"/>
      <c r="N44" s="118"/>
      <c r="P44" s="21" t="str">
        <f>CONCATENATE('LUSD-Export PF'!D44,"_",'LUSD-Export PF'!E44)</f>
        <v>_</v>
      </c>
      <c r="Q44" s="21" t="str">
        <f>CONCATENATE('LUSD-Export PF'!J44,"_",'LUSD-Export PF'!K44)</f>
        <v>_</v>
      </c>
    </row>
    <row r="45" spans="1:17" x14ac:dyDescent="0.3">
      <c r="A45" s="36" t="s">
        <v>50</v>
      </c>
      <c r="B45" s="53" t="e">
        <f t="shared" si="7"/>
        <v>#VALUE!</v>
      </c>
      <c r="C45" s="63" t="e">
        <f>VLOOKUP(B45,Fächer!A:I,2)</f>
        <v>#VALUE!</v>
      </c>
      <c r="D45" s="53" t="e">
        <f t="shared" si="8"/>
        <v>#VALUE!</v>
      </c>
      <c r="E45" s="52">
        <f t="shared" si="9"/>
        <v>0</v>
      </c>
      <c r="F45" s="36" t="e">
        <f>VLOOKUP(B45,Fächer!A:I,8)</f>
        <v>#VALUE!</v>
      </c>
      <c r="G45" s="54" t="e">
        <f>VLOOKUP(B45,Fächer!A:C,3)</f>
        <v>#VALUE!</v>
      </c>
      <c r="H45" s="61" t="e">
        <f>VLOOKUP(B45,Fächer!A:I,7)</f>
        <v>#VALUE!</v>
      </c>
      <c r="I45" s="43" t="e">
        <f>IF(G45="dezentral",VLOOKUP(B45,Fächer!A:I,9),"")</f>
        <v>#VALUE!</v>
      </c>
      <c r="J45" s="10"/>
      <c r="K45" s="38"/>
      <c r="M45" s="119"/>
      <c r="N45" s="118"/>
      <c r="P45" s="21" t="str">
        <f>CONCATENATE('LUSD-Export PF'!D45,"_",'LUSD-Export PF'!E45)</f>
        <v>_</v>
      </c>
      <c r="Q45" s="21" t="str">
        <f>CONCATENATE('LUSD-Export PF'!J45,"_",'LUSD-Export PF'!K45)</f>
        <v>_</v>
      </c>
    </row>
    <row r="46" spans="1:17" x14ac:dyDescent="0.3">
      <c r="A46" s="36" t="s">
        <v>50</v>
      </c>
      <c r="B46" s="53" t="e">
        <f t="shared" si="7"/>
        <v>#VALUE!</v>
      </c>
      <c r="C46" s="63" t="e">
        <f>VLOOKUP(B46,Fächer!A:I,2)</f>
        <v>#VALUE!</v>
      </c>
      <c r="D46" s="53" t="e">
        <f t="shared" si="8"/>
        <v>#VALUE!</v>
      </c>
      <c r="E46" s="52">
        <f t="shared" si="9"/>
        <v>0</v>
      </c>
      <c r="F46" s="36" t="e">
        <f>VLOOKUP(B46,Fächer!A:I,8)</f>
        <v>#VALUE!</v>
      </c>
      <c r="G46" s="54" t="e">
        <f>VLOOKUP(B46,Fächer!A:C,3)</f>
        <v>#VALUE!</v>
      </c>
      <c r="H46" s="61" t="e">
        <f>VLOOKUP(B46,Fächer!A:I,7)</f>
        <v>#VALUE!</v>
      </c>
      <c r="I46" s="43" t="e">
        <f>IF(G46="dezentral",VLOOKUP(B46,Fächer!A:I,9),"")</f>
        <v>#VALUE!</v>
      </c>
      <c r="J46" s="10"/>
      <c r="K46" s="38"/>
      <c r="M46" s="119"/>
      <c r="N46" s="118"/>
      <c r="P46" s="21" t="str">
        <f>CONCATENATE('LUSD-Export PF'!D46,"_",'LUSD-Export PF'!E46)</f>
        <v>_</v>
      </c>
      <c r="Q46" s="21" t="str">
        <f>CONCATENATE('LUSD-Export PF'!J46,"_",'LUSD-Export PF'!K46)</f>
        <v>_</v>
      </c>
    </row>
    <row r="47" spans="1:17" x14ac:dyDescent="0.3">
      <c r="A47" s="36" t="s">
        <v>50</v>
      </c>
      <c r="B47" s="53" t="e">
        <f t="shared" si="7"/>
        <v>#VALUE!</v>
      </c>
      <c r="C47" s="63" t="e">
        <f>VLOOKUP(B47,Fächer!A:I,2)</f>
        <v>#VALUE!</v>
      </c>
      <c r="D47" s="53" t="e">
        <f t="shared" si="8"/>
        <v>#VALUE!</v>
      </c>
      <c r="E47" s="52">
        <f t="shared" si="9"/>
        <v>0</v>
      </c>
      <c r="F47" s="36" t="e">
        <f>VLOOKUP(B47,Fächer!A:I,8)</f>
        <v>#VALUE!</v>
      </c>
      <c r="G47" s="54" t="e">
        <f>VLOOKUP(B47,Fächer!A:C,3)</f>
        <v>#VALUE!</v>
      </c>
      <c r="H47" s="61" t="e">
        <f>VLOOKUP(B47,Fächer!A:I,7)</f>
        <v>#VALUE!</v>
      </c>
      <c r="I47" s="43" t="e">
        <f>IF(G47="dezentral",VLOOKUP(B47,Fächer!A:I,9),"")</f>
        <v>#VALUE!</v>
      </c>
      <c r="J47" s="10"/>
      <c r="K47" s="38"/>
      <c r="M47" s="119"/>
      <c r="N47" s="118"/>
      <c r="P47" s="21" t="str">
        <f>CONCATENATE('LUSD-Export PF'!D47,"_",'LUSD-Export PF'!E47)</f>
        <v>_</v>
      </c>
      <c r="Q47" s="21" t="str">
        <f>CONCATENATE('LUSD-Export PF'!J47,"_",'LUSD-Export PF'!K47)</f>
        <v>_</v>
      </c>
    </row>
    <row r="48" spans="1:17" x14ac:dyDescent="0.3">
      <c r="A48" s="36" t="s">
        <v>50</v>
      </c>
      <c r="B48" s="53" t="e">
        <f t="shared" si="7"/>
        <v>#VALUE!</v>
      </c>
      <c r="C48" s="63" t="e">
        <f>VLOOKUP(B48,Fächer!A:I,2)</f>
        <v>#VALUE!</v>
      </c>
      <c r="D48" s="53" t="e">
        <f t="shared" si="8"/>
        <v>#VALUE!</v>
      </c>
      <c r="E48" s="52">
        <f t="shared" si="9"/>
        <v>0</v>
      </c>
      <c r="F48" s="36" t="e">
        <f>VLOOKUP(B48,Fächer!A:I,8)</f>
        <v>#VALUE!</v>
      </c>
      <c r="G48" s="54" t="e">
        <f>VLOOKUP(B48,Fächer!A:C,3)</f>
        <v>#VALUE!</v>
      </c>
      <c r="H48" s="61" t="e">
        <f>VLOOKUP(B48,Fächer!A:I,7)</f>
        <v>#VALUE!</v>
      </c>
      <c r="I48" s="43" t="e">
        <f>IF(G48="dezentral",VLOOKUP(B48,Fächer!A:I,9),"")</f>
        <v>#VALUE!</v>
      </c>
      <c r="J48" s="10"/>
      <c r="K48" s="38"/>
      <c r="M48" s="119"/>
      <c r="N48" s="118"/>
      <c r="P48" s="21" t="str">
        <f>CONCATENATE('LUSD-Export PF'!D48,"_",'LUSD-Export PF'!E48)</f>
        <v>_</v>
      </c>
      <c r="Q48" s="21" t="str">
        <f>CONCATENATE('LUSD-Export PF'!J48,"_",'LUSD-Export PF'!K48)</f>
        <v>_</v>
      </c>
    </row>
    <row r="49" spans="1:17" x14ac:dyDescent="0.3">
      <c r="A49" s="36" t="s">
        <v>50</v>
      </c>
      <c r="B49" s="53" t="e">
        <f t="shared" si="7"/>
        <v>#VALUE!</v>
      </c>
      <c r="C49" s="63" t="e">
        <f>VLOOKUP(B49,Fächer!A:I,2)</f>
        <v>#VALUE!</v>
      </c>
      <c r="D49" s="53" t="e">
        <f t="shared" si="8"/>
        <v>#VALUE!</v>
      </c>
      <c r="E49" s="52">
        <f t="shared" si="9"/>
        <v>0</v>
      </c>
      <c r="F49" s="36" t="e">
        <f>VLOOKUP(B49,Fächer!A:I,8)</f>
        <v>#VALUE!</v>
      </c>
      <c r="G49" s="54" t="e">
        <f>VLOOKUP(B49,Fächer!A:C,3)</f>
        <v>#VALUE!</v>
      </c>
      <c r="H49" s="61" t="e">
        <f>VLOOKUP(B49,Fächer!A:I,7)</f>
        <v>#VALUE!</v>
      </c>
      <c r="I49" s="43" t="e">
        <f>IF(G49="dezentral",VLOOKUP(B49,Fächer!A:I,9),"")</f>
        <v>#VALUE!</v>
      </c>
      <c r="J49" s="10"/>
      <c r="K49" s="38"/>
      <c r="M49" s="119"/>
      <c r="N49" s="118"/>
      <c r="P49" s="21" t="str">
        <f>CONCATENATE('LUSD-Export PF'!D49,"_",'LUSD-Export PF'!E49)</f>
        <v>_</v>
      </c>
      <c r="Q49" s="21" t="str">
        <f>CONCATENATE('LUSD-Export PF'!J49,"_",'LUSD-Export PF'!K49)</f>
        <v>_</v>
      </c>
    </row>
    <row r="50" spans="1:17" x14ac:dyDescent="0.3">
      <c r="A50" s="36" t="s">
        <v>50</v>
      </c>
      <c r="B50" s="53" t="e">
        <f t="shared" si="7"/>
        <v>#VALUE!</v>
      </c>
      <c r="C50" s="63" t="e">
        <f>VLOOKUP(B50,Fächer!A:I,2)</f>
        <v>#VALUE!</v>
      </c>
      <c r="D50" s="53" t="e">
        <f t="shared" si="8"/>
        <v>#VALUE!</v>
      </c>
      <c r="E50" s="52">
        <f t="shared" si="9"/>
        <v>0</v>
      </c>
      <c r="F50" s="36" t="e">
        <f>VLOOKUP(B50,Fächer!A:I,8)</f>
        <v>#VALUE!</v>
      </c>
      <c r="G50" s="54" t="e">
        <f>VLOOKUP(B50,Fächer!A:C,3)</f>
        <v>#VALUE!</v>
      </c>
      <c r="H50" s="61" t="e">
        <f>VLOOKUP(B50,Fächer!A:I,7)</f>
        <v>#VALUE!</v>
      </c>
      <c r="I50" s="43" t="e">
        <f>IF(G50="dezentral",VLOOKUP(B50,Fächer!A:I,9),"")</f>
        <v>#VALUE!</v>
      </c>
      <c r="J50" s="10"/>
      <c r="K50" s="38"/>
      <c r="M50" s="119"/>
      <c r="N50" s="118"/>
      <c r="P50" s="21" t="str">
        <f>CONCATENATE('LUSD-Export PF'!D50,"_",'LUSD-Export PF'!E50)</f>
        <v>_</v>
      </c>
      <c r="Q50" s="21" t="str">
        <f>CONCATENATE('LUSD-Export PF'!J50,"_",'LUSD-Export PF'!K50)</f>
        <v>_</v>
      </c>
    </row>
    <row r="51" spans="1:17" x14ac:dyDescent="0.3">
      <c r="A51" s="36" t="s">
        <v>50</v>
      </c>
      <c r="B51" s="53" t="e">
        <f t="shared" si="7"/>
        <v>#VALUE!</v>
      </c>
      <c r="C51" s="63" t="e">
        <f>VLOOKUP(B51,Fächer!A:I,2)</f>
        <v>#VALUE!</v>
      </c>
      <c r="D51" s="53" t="e">
        <f t="shared" si="8"/>
        <v>#VALUE!</v>
      </c>
      <c r="E51" s="52">
        <f t="shared" si="9"/>
        <v>0</v>
      </c>
      <c r="F51" s="36" t="e">
        <f>VLOOKUP(B51,Fächer!A:I,8)</f>
        <v>#VALUE!</v>
      </c>
      <c r="G51" s="54" t="e">
        <f>VLOOKUP(B51,Fächer!A:C,3)</f>
        <v>#VALUE!</v>
      </c>
      <c r="H51" s="61" t="e">
        <f>VLOOKUP(B51,Fächer!A:I,7)</f>
        <v>#VALUE!</v>
      </c>
      <c r="I51" s="43" t="e">
        <f>IF(G51="dezentral",VLOOKUP(B51,Fächer!A:I,9),"")</f>
        <v>#VALUE!</v>
      </c>
      <c r="J51" s="10"/>
      <c r="K51" s="38"/>
      <c r="M51" s="119"/>
      <c r="N51" s="118"/>
      <c r="P51" s="21" t="str">
        <f>CONCATENATE('LUSD-Export PF'!D51,"_",'LUSD-Export PF'!E51)</f>
        <v>_</v>
      </c>
      <c r="Q51" s="21" t="str">
        <f>CONCATENATE('LUSD-Export PF'!J51,"_",'LUSD-Export PF'!K51)</f>
        <v>_</v>
      </c>
    </row>
    <row r="52" spans="1:17" x14ac:dyDescent="0.3">
      <c r="A52" s="36" t="s">
        <v>50</v>
      </c>
      <c r="B52" s="53" t="e">
        <f t="shared" si="7"/>
        <v>#VALUE!</v>
      </c>
      <c r="C52" s="63" t="e">
        <f>VLOOKUP(B52,Fächer!A:I,2)</f>
        <v>#VALUE!</v>
      </c>
      <c r="D52" s="53" t="e">
        <f t="shared" si="8"/>
        <v>#VALUE!</v>
      </c>
      <c r="E52" s="52">
        <f t="shared" si="9"/>
        <v>0</v>
      </c>
      <c r="F52" s="36" t="e">
        <f>VLOOKUP(B52,Fächer!A:I,8)</f>
        <v>#VALUE!</v>
      </c>
      <c r="G52" s="54" t="e">
        <f>VLOOKUP(B52,Fächer!A:C,3)</f>
        <v>#VALUE!</v>
      </c>
      <c r="H52" s="61" t="e">
        <f>VLOOKUP(B52,Fächer!A:I,7)</f>
        <v>#VALUE!</v>
      </c>
      <c r="I52" s="43" t="e">
        <f>IF(G52="dezentral",VLOOKUP(B52,Fächer!A:I,9),"")</f>
        <v>#VALUE!</v>
      </c>
      <c r="J52" s="10"/>
      <c r="K52" s="38"/>
      <c r="M52" s="119"/>
      <c r="N52" s="118"/>
      <c r="P52" s="21" t="str">
        <f>CONCATENATE('LUSD-Export PF'!D52,"_",'LUSD-Export PF'!E52)</f>
        <v>_</v>
      </c>
      <c r="Q52" s="21" t="str">
        <f>CONCATENATE('LUSD-Export PF'!J52,"_",'LUSD-Export PF'!K52)</f>
        <v>_</v>
      </c>
    </row>
    <row r="53" spans="1:17" x14ac:dyDescent="0.3">
      <c r="A53" s="36" t="s">
        <v>50</v>
      </c>
      <c r="B53" s="53" t="e">
        <f t="shared" si="7"/>
        <v>#VALUE!</v>
      </c>
      <c r="C53" s="63" t="e">
        <f>VLOOKUP(B53,Fächer!A:I,2)</f>
        <v>#VALUE!</v>
      </c>
      <c r="D53" s="53" t="e">
        <f t="shared" si="8"/>
        <v>#VALUE!</v>
      </c>
      <c r="E53" s="52">
        <f t="shared" si="9"/>
        <v>0</v>
      </c>
      <c r="F53" s="36" t="e">
        <f>VLOOKUP(B53,Fächer!A:I,8)</f>
        <v>#VALUE!</v>
      </c>
      <c r="G53" s="54" t="e">
        <f>VLOOKUP(B53,Fächer!A:C,3)</f>
        <v>#VALUE!</v>
      </c>
      <c r="H53" s="61" t="e">
        <f>VLOOKUP(B53,Fächer!A:I,7)</f>
        <v>#VALUE!</v>
      </c>
      <c r="I53" s="43" t="e">
        <f>IF(G53="dezentral",VLOOKUP(B53,Fächer!A:I,9),"")</f>
        <v>#VALUE!</v>
      </c>
      <c r="J53" s="10"/>
      <c r="K53" s="38"/>
      <c r="M53" s="119"/>
      <c r="N53" s="118"/>
      <c r="P53" s="21" t="str">
        <f>CONCATENATE('LUSD-Export PF'!D53,"_",'LUSD-Export PF'!E53)</f>
        <v>_</v>
      </c>
      <c r="Q53" s="21" t="str">
        <f>CONCATENATE('LUSD-Export PF'!J53,"_",'LUSD-Export PF'!K53)</f>
        <v>_</v>
      </c>
    </row>
    <row r="54" spans="1:17" x14ac:dyDescent="0.3">
      <c r="A54" s="36" t="s">
        <v>50</v>
      </c>
      <c r="B54" s="53" t="e">
        <f t="shared" si="7"/>
        <v>#VALUE!</v>
      </c>
      <c r="C54" s="63" t="e">
        <f>VLOOKUP(B54,Fächer!A:I,2)</f>
        <v>#VALUE!</v>
      </c>
      <c r="D54" s="53" t="e">
        <f t="shared" si="8"/>
        <v>#VALUE!</v>
      </c>
      <c r="E54" s="52">
        <f t="shared" si="9"/>
        <v>0</v>
      </c>
      <c r="F54" s="36" t="e">
        <f>VLOOKUP(B54,Fächer!A:I,8)</f>
        <v>#VALUE!</v>
      </c>
      <c r="G54" s="54" t="e">
        <f>VLOOKUP(B54,Fächer!A:C,3)</f>
        <v>#VALUE!</v>
      </c>
      <c r="H54" s="61" t="e">
        <f>VLOOKUP(B54,Fächer!A:I,7)</f>
        <v>#VALUE!</v>
      </c>
      <c r="I54" s="43" t="e">
        <f>IF(G54="dezentral",VLOOKUP(B54,Fächer!A:I,9),"")</f>
        <v>#VALUE!</v>
      </c>
      <c r="J54" s="10"/>
      <c r="K54" s="38"/>
      <c r="M54" s="119"/>
      <c r="N54" s="118"/>
      <c r="P54" s="21" t="str">
        <f>CONCATENATE('LUSD-Export PF'!D54,"_",'LUSD-Export PF'!E54)</f>
        <v>_</v>
      </c>
      <c r="Q54" s="21" t="str">
        <f>CONCATENATE('LUSD-Export PF'!J54,"_",'LUSD-Export PF'!K54)</f>
        <v>_</v>
      </c>
    </row>
    <row r="55" spans="1:17" x14ac:dyDescent="0.3">
      <c r="A55" s="36" t="s">
        <v>50</v>
      </c>
      <c r="B55" s="53" t="e">
        <f t="shared" si="7"/>
        <v>#VALUE!</v>
      </c>
      <c r="C55" s="63" t="e">
        <f>VLOOKUP(B55,Fächer!A:I,2)</f>
        <v>#VALUE!</v>
      </c>
      <c r="D55" s="53" t="e">
        <f t="shared" si="8"/>
        <v>#VALUE!</v>
      </c>
      <c r="E55" s="52">
        <f t="shared" si="9"/>
        <v>0</v>
      </c>
      <c r="F55" s="36" t="e">
        <f>VLOOKUP(B55,Fächer!A:I,8)</f>
        <v>#VALUE!</v>
      </c>
      <c r="G55" s="54" t="e">
        <f>VLOOKUP(B55,Fächer!A:C,3)</f>
        <v>#VALUE!</v>
      </c>
      <c r="H55" s="61" t="e">
        <f>VLOOKUP(B55,Fächer!A:I,7)</f>
        <v>#VALUE!</v>
      </c>
      <c r="I55" s="43" t="e">
        <f>IF(G55="dezentral",VLOOKUP(B55,Fächer!A:I,9),"")</f>
        <v>#VALUE!</v>
      </c>
      <c r="J55" s="10"/>
      <c r="K55" s="38"/>
      <c r="M55" s="119"/>
      <c r="N55" s="118"/>
      <c r="P55" s="21" t="str">
        <f>CONCATENATE('LUSD-Export PF'!D55,"_",'LUSD-Export PF'!E55)</f>
        <v>_</v>
      </c>
      <c r="Q55" s="21" t="str">
        <f>CONCATENATE('LUSD-Export PF'!J55,"_",'LUSD-Export PF'!K55)</f>
        <v>_</v>
      </c>
    </row>
    <row r="56" spans="1:17" x14ac:dyDescent="0.3">
      <c r="A56" s="36" t="s">
        <v>50</v>
      </c>
      <c r="B56" s="53" t="e">
        <f t="shared" si="7"/>
        <v>#VALUE!</v>
      </c>
      <c r="C56" s="63" t="e">
        <f>VLOOKUP(B56,Fächer!A:I,2)</f>
        <v>#VALUE!</v>
      </c>
      <c r="D56" s="53" t="e">
        <f t="shared" si="8"/>
        <v>#VALUE!</v>
      </c>
      <c r="E56" s="52">
        <f t="shared" si="9"/>
        <v>0</v>
      </c>
      <c r="F56" s="36" t="e">
        <f>VLOOKUP(B56,Fächer!A:I,8)</f>
        <v>#VALUE!</v>
      </c>
      <c r="G56" s="54" t="e">
        <f>VLOOKUP(B56,Fächer!A:C,3)</f>
        <v>#VALUE!</v>
      </c>
      <c r="H56" s="61" t="e">
        <f>VLOOKUP(B56,Fächer!A:I,7)</f>
        <v>#VALUE!</v>
      </c>
      <c r="I56" s="43" t="e">
        <f>IF(G56="dezentral",VLOOKUP(B56,Fächer!A:I,9),"")</f>
        <v>#VALUE!</v>
      </c>
      <c r="J56" s="10"/>
      <c r="K56" s="38"/>
      <c r="M56" s="119"/>
      <c r="N56" s="118"/>
      <c r="P56" s="21" t="str">
        <f>CONCATENATE('LUSD-Export PF'!D56,"_",'LUSD-Export PF'!E56)</f>
        <v>_</v>
      </c>
      <c r="Q56" s="21" t="str">
        <f>CONCATENATE('LUSD-Export PF'!J56,"_",'LUSD-Export PF'!K56)</f>
        <v>_</v>
      </c>
    </row>
    <row r="57" spans="1:17" x14ac:dyDescent="0.3">
      <c r="A57" s="36" t="s">
        <v>50</v>
      </c>
      <c r="B57" s="53" t="e">
        <f t="shared" si="7"/>
        <v>#VALUE!</v>
      </c>
      <c r="C57" s="63" t="e">
        <f>VLOOKUP(B57,Fächer!A:I,2)</f>
        <v>#VALUE!</v>
      </c>
      <c r="D57" s="53" t="e">
        <f t="shared" si="8"/>
        <v>#VALUE!</v>
      </c>
      <c r="E57" s="52">
        <f t="shared" si="9"/>
        <v>0</v>
      </c>
      <c r="F57" s="36" t="e">
        <f>VLOOKUP(B57,Fächer!A:I,8)</f>
        <v>#VALUE!</v>
      </c>
      <c r="G57" s="54" t="e">
        <f>VLOOKUP(B57,Fächer!A:C,3)</f>
        <v>#VALUE!</v>
      </c>
      <c r="H57" s="61" t="e">
        <f>VLOOKUP(B57,Fächer!A:I,7)</f>
        <v>#VALUE!</v>
      </c>
      <c r="I57" s="43" t="e">
        <f>IF(G57="dezentral",VLOOKUP(B57,Fächer!A:I,9),"")</f>
        <v>#VALUE!</v>
      </c>
      <c r="J57" s="10"/>
      <c r="K57" s="38"/>
      <c r="M57" s="119"/>
      <c r="N57" s="118"/>
      <c r="P57" s="21" t="str">
        <f>CONCATENATE('LUSD-Export PF'!D57,"_",'LUSD-Export PF'!E57)</f>
        <v>_</v>
      </c>
      <c r="Q57" s="21" t="str">
        <f>CONCATENATE('LUSD-Export PF'!J57,"_",'LUSD-Export PF'!K57)</f>
        <v>_</v>
      </c>
    </row>
    <row r="58" spans="1:17" x14ac:dyDescent="0.3">
      <c r="A58" s="36" t="s">
        <v>50</v>
      </c>
      <c r="B58" s="53" t="e">
        <f t="shared" ref="B58" si="10">MID(N58,1,FIND("_",N58)-1)</f>
        <v>#VALUE!</v>
      </c>
      <c r="C58" s="63" t="e">
        <f>VLOOKUP(B58,Fächer!A:I,2)</f>
        <v>#VALUE!</v>
      </c>
      <c r="D58" s="53" t="e">
        <f t="shared" ref="D58" si="11">MID(N58,FIND("_",N58)+1,LEN(N58))</f>
        <v>#VALUE!</v>
      </c>
      <c r="E58" s="52">
        <f t="shared" ref="E58" si="12">COUNTIF(Q:Q,N58)</f>
        <v>0</v>
      </c>
      <c r="F58" s="36" t="e">
        <f>VLOOKUP(B58,Fächer!A:I,8)</f>
        <v>#VALUE!</v>
      </c>
      <c r="G58" s="54" t="e">
        <f>VLOOKUP(B58,Fächer!A:C,3)</f>
        <v>#VALUE!</v>
      </c>
      <c r="H58" s="61" t="e">
        <f>VLOOKUP(B58,Fächer!A:I,7)</f>
        <v>#VALUE!</v>
      </c>
      <c r="I58" s="43" t="e">
        <f>IF(G58="dezentral",VLOOKUP(B58,Fächer!A:I,9),"")</f>
        <v>#VALUE!</v>
      </c>
      <c r="J58" s="10"/>
      <c r="K58" s="38"/>
      <c r="M58" s="119"/>
      <c r="N58" s="118"/>
      <c r="P58" s="21" t="str">
        <f>CONCATENATE('LUSD-Export PF'!D58,"_",'LUSD-Export PF'!E58)</f>
        <v>_</v>
      </c>
      <c r="Q58" s="21" t="str">
        <f>CONCATENATE('LUSD-Export PF'!J58,"_",'LUSD-Export PF'!K58)</f>
        <v>_</v>
      </c>
    </row>
    <row r="59" spans="1:17" x14ac:dyDescent="0.3">
      <c r="G59" s="42"/>
      <c r="H59" s="59"/>
      <c r="I59" s="42"/>
      <c r="J59" s="10"/>
      <c r="K59" s="38"/>
      <c r="M59" s="119"/>
      <c r="N59" s="118"/>
      <c r="P59" s="21" t="str">
        <f>CONCATENATE('LUSD-Export PF'!D59,"_",'LUSD-Export PF'!E59)</f>
        <v>_</v>
      </c>
      <c r="Q59" s="21" t="str">
        <f>CONCATENATE('LUSD-Export PF'!J59,"_",'LUSD-Export PF'!K59)</f>
        <v>_</v>
      </c>
    </row>
    <row r="60" spans="1:17" x14ac:dyDescent="0.3">
      <c r="G60" s="42"/>
      <c r="H60" s="59"/>
      <c r="I60" s="42"/>
      <c r="J60" s="10"/>
      <c r="K60" s="38"/>
      <c r="M60" s="119"/>
      <c r="N60" s="118"/>
      <c r="P60" s="21" t="str">
        <f>CONCATENATE('LUSD-Export PF'!D60,"_",'LUSD-Export PF'!E60)</f>
        <v>_</v>
      </c>
      <c r="Q60" s="21" t="str">
        <f>CONCATENATE('LUSD-Export PF'!J60,"_",'LUSD-Export PF'!K60)</f>
        <v>_</v>
      </c>
    </row>
    <row r="61" spans="1:17" x14ac:dyDescent="0.3">
      <c r="G61" s="42"/>
      <c r="H61" s="59"/>
      <c r="I61" s="42"/>
      <c r="J61" s="10"/>
      <c r="K61" s="38"/>
      <c r="M61" s="119"/>
      <c r="N61" s="118"/>
      <c r="P61" s="21" t="str">
        <f>CONCATENATE('LUSD-Export PF'!D61,"_",'LUSD-Export PF'!E61)</f>
        <v>_</v>
      </c>
      <c r="Q61" s="21" t="str">
        <f>CONCATENATE('LUSD-Export PF'!J61,"_",'LUSD-Export PF'!K61)</f>
        <v>_</v>
      </c>
    </row>
    <row r="62" spans="1:17" x14ac:dyDescent="0.3">
      <c r="G62" s="42"/>
      <c r="H62" s="59"/>
      <c r="I62" s="42"/>
      <c r="J62" s="10"/>
      <c r="K62" s="38"/>
      <c r="M62" s="119"/>
      <c r="N62" s="118"/>
      <c r="P62" s="21" t="str">
        <f>CONCATENATE('LUSD-Export PF'!D62,"_",'LUSD-Export PF'!E62)</f>
        <v>_</v>
      </c>
      <c r="Q62" s="21" t="str">
        <f>CONCATENATE('LUSD-Export PF'!J62,"_",'LUSD-Export PF'!K62)</f>
        <v>_</v>
      </c>
    </row>
    <row r="63" spans="1:17" x14ac:dyDescent="0.3">
      <c r="G63" s="42"/>
      <c r="H63" s="59"/>
      <c r="I63" s="42"/>
      <c r="J63" s="10"/>
      <c r="K63" s="38"/>
      <c r="M63" s="119"/>
      <c r="N63" s="118"/>
      <c r="P63" s="21" t="str">
        <f>CONCATENATE('LUSD-Export PF'!D63,"_",'LUSD-Export PF'!E63)</f>
        <v>_</v>
      </c>
      <c r="Q63" s="21" t="str">
        <f>CONCATENATE('LUSD-Export PF'!J63,"_",'LUSD-Export PF'!K63)</f>
        <v>_</v>
      </c>
    </row>
    <row r="64" spans="1:17" x14ac:dyDescent="0.3">
      <c r="G64" s="42"/>
      <c r="H64" s="59"/>
      <c r="I64" s="42"/>
      <c r="J64" s="10"/>
      <c r="K64" s="38"/>
      <c r="M64" s="119"/>
      <c r="N64" s="118"/>
      <c r="P64" s="21" t="str">
        <f>CONCATENATE('LUSD-Export PF'!D64,"_",'LUSD-Export PF'!E64)</f>
        <v>_</v>
      </c>
      <c r="Q64" s="21" t="str">
        <f>CONCATENATE('LUSD-Export PF'!J64,"_",'LUSD-Export PF'!K64)</f>
        <v>_</v>
      </c>
    </row>
    <row r="65" spans="7:17" x14ac:dyDescent="0.3">
      <c r="G65" s="42"/>
      <c r="H65" s="59"/>
      <c r="I65" s="42"/>
      <c r="J65" s="10"/>
      <c r="K65" s="38"/>
      <c r="M65" s="119"/>
      <c r="N65" s="118"/>
      <c r="P65" s="21" t="str">
        <f>CONCATENATE('LUSD-Export PF'!D65,"_",'LUSD-Export PF'!E65)</f>
        <v>_</v>
      </c>
      <c r="Q65" s="21" t="str">
        <f>CONCATENATE('LUSD-Export PF'!J65,"_",'LUSD-Export PF'!K65)</f>
        <v>_</v>
      </c>
    </row>
    <row r="66" spans="7:17" x14ac:dyDescent="0.3">
      <c r="G66" s="42"/>
      <c r="H66" s="59"/>
      <c r="I66" s="42"/>
      <c r="J66" s="10"/>
      <c r="K66" s="38"/>
      <c r="M66" s="119"/>
      <c r="N66" s="118"/>
      <c r="P66" s="21" t="str">
        <f>CONCATENATE('LUSD-Export PF'!D66,"_",'LUSD-Export PF'!E66)</f>
        <v>_</v>
      </c>
      <c r="Q66" s="21" t="str">
        <f>CONCATENATE('LUSD-Export PF'!J66,"_",'LUSD-Export PF'!K66)</f>
        <v>_</v>
      </c>
    </row>
    <row r="67" spans="7:17" x14ac:dyDescent="0.3">
      <c r="G67" s="42"/>
      <c r="H67" s="59"/>
      <c r="I67" s="42"/>
      <c r="J67" s="10"/>
      <c r="K67" s="38"/>
      <c r="M67" s="119"/>
      <c r="N67" s="118"/>
      <c r="P67" s="21" t="str">
        <f>CONCATENATE('LUSD-Export PF'!D67,"_",'LUSD-Export PF'!E67)</f>
        <v>_</v>
      </c>
      <c r="Q67" s="21" t="str">
        <f>CONCATENATE('LUSD-Export PF'!J67,"_",'LUSD-Export PF'!K67)</f>
        <v>_</v>
      </c>
    </row>
    <row r="68" spans="7:17" x14ac:dyDescent="0.3">
      <c r="G68" s="42"/>
      <c r="H68" s="59"/>
      <c r="I68" s="42"/>
      <c r="J68" s="10"/>
      <c r="K68" s="38"/>
      <c r="M68" s="119"/>
      <c r="N68" s="118"/>
      <c r="P68" s="21" t="str">
        <f>CONCATENATE('LUSD-Export PF'!D68,"_",'LUSD-Export PF'!E68)</f>
        <v>_</v>
      </c>
      <c r="Q68" s="21" t="str">
        <f>CONCATENATE('LUSD-Export PF'!J68,"_",'LUSD-Export PF'!K68)</f>
        <v>_</v>
      </c>
    </row>
    <row r="69" spans="7:17" x14ac:dyDescent="0.3">
      <c r="G69" s="42"/>
      <c r="H69" s="59"/>
      <c r="I69" s="42"/>
      <c r="J69" s="10"/>
      <c r="K69" s="38"/>
      <c r="M69" s="119"/>
      <c r="N69" s="118"/>
      <c r="P69" s="21" t="str">
        <f>CONCATENATE('LUSD-Export PF'!D69,"_",'LUSD-Export PF'!E69)</f>
        <v>_</v>
      </c>
      <c r="Q69" s="21" t="str">
        <f>CONCATENATE('LUSD-Export PF'!J69,"_",'LUSD-Export PF'!K69)</f>
        <v>_</v>
      </c>
    </row>
    <row r="70" spans="7:17" x14ac:dyDescent="0.3">
      <c r="G70" s="42"/>
      <c r="H70" s="59"/>
      <c r="I70" s="42"/>
      <c r="J70" s="10"/>
      <c r="K70" s="38"/>
      <c r="M70" s="119"/>
      <c r="N70" s="118"/>
      <c r="P70" s="21" t="str">
        <f>CONCATENATE('LUSD-Export PF'!D70,"_",'LUSD-Export PF'!E70)</f>
        <v>_</v>
      </c>
      <c r="Q70" s="21" t="str">
        <f>CONCATENATE('LUSD-Export PF'!J70,"_",'LUSD-Export PF'!K70)</f>
        <v>_</v>
      </c>
    </row>
    <row r="71" spans="7:17" x14ac:dyDescent="0.3">
      <c r="G71" s="42"/>
      <c r="H71" s="59"/>
      <c r="I71" s="42"/>
      <c r="J71" s="10"/>
      <c r="K71" s="38"/>
      <c r="M71" s="119"/>
      <c r="N71" s="118"/>
      <c r="P71" s="21" t="str">
        <f>CONCATENATE('LUSD-Export PF'!D71,"_",'LUSD-Export PF'!E71)</f>
        <v>_</v>
      </c>
      <c r="Q71" s="21" t="str">
        <f>CONCATENATE('LUSD-Export PF'!J71,"_",'LUSD-Export PF'!K71)</f>
        <v>_</v>
      </c>
    </row>
    <row r="72" spans="7:17" x14ac:dyDescent="0.3">
      <c r="G72" s="42"/>
      <c r="H72" s="59"/>
      <c r="I72" s="42"/>
      <c r="J72" s="10"/>
      <c r="K72" s="38"/>
      <c r="M72" s="119"/>
      <c r="N72" s="118"/>
      <c r="P72" s="21" t="str">
        <f>CONCATENATE('LUSD-Export PF'!D72,"_",'LUSD-Export PF'!E72)</f>
        <v>_</v>
      </c>
      <c r="Q72" s="21" t="str">
        <f>CONCATENATE('LUSD-Export PF'!J72,"_",'LUSD-Export PF'!K72)</f>
        <v>_</v>
      </c>
    </row>
    <row r="73" spans="7:17" x14ac:dyDescent="0.3">
      <c r="M73" s="121"/>
      <c r="N73" s="120"/>
      <c r="P73" s="21" t="str">
        <f>CONCATENATE('LUSD-Export PF'!D73,"_",'LUSD-Export PF'!E73)</f>
        <v>_</v>
      </c>
      <c r="Q73" s="21" t="str">
        <f>CONCATENATE('LUSD-Export PF'!J73,"_",'LUSD-Export PF'!K73)</f>
        <v>_</v>
      </c>
    </row>
    <row r="74" spans="7:17" x14ac:dyDescent="0.3">
      <c r="M74" s="121"/>
      <c r="N74" s="120"/>
      <c r="P74" s="21" t="str">
        <f>CONCATENATE('LUSD-Export PF'!D74,"_",'LUSD-Export PF'!E74)</f>
        <v>_</v>
      </c>
      <c r="Q74" s="21" t="str">
        <f>CONCATENATE('LUSD-Export PF'!J74,"_",'LUSD-Export PF'!K74)</f>
        <v>_</v>
      </c>
    </row>
    <row r="75" spans="7:17" x14ac:dyDescent="0.3">
      <c r="M75" s="121"/>
      <c r="N75" s="120"/>
      <c r="P75" s="21" t="str">
        <f>CONCATENATE('LUSD-Export PF'!D75,"_",'LUSD-Export PF'!E75)</f>
        <v>_</v>
      </c>
      <c r="Q75" s="21" t="str">
        <f>CONCATENATE('LUSD-Export PF'!J75,"_",'LUSD-Export PF'!K75)</f>
        <v>_</v>
      </c>
    </row>
    <row r="76" spans="7:17" x14ac:dyDescent="0.3">
      <c r="M76" s="121"/>
      <c r="N76" s="120"/>
      <c r="P76" s="21" t="str">
        <f>CONCATENATE('LUSD-Export PF'!D76,"_",'LUSD-Export PF'!E76)</f>
        <v>_</v>
      </c>
      <c r="Q76" s="21" t="str">
        <f>CONCATENATE('LUSD-Export PF'!J76,"_",'LUSD-Export PF'!K76)</f>
        <v>_</v>
      </c>
    </row>
    <row r="77" spans="7:17" x14ac:dyDescent="0.3">
      <c r="M77" s="121"/>
      <c r="N77" s="120"/>
      <c r="P77" s="21" t="str">
        <f>CONCATENATE('LUSD-Export PF'!D77,"_",'LUSD-Export PF'!E77)</f>
        <v>_</v>
      </c>
      <c r="Q77" s="21" t="str">
        <f>CONCATENATE('LUSD-Export PF'!J77,"_",'LUSD-Export PF'!K77)</f>
        <v>_</v>
      </c>
    </row>
    <row r="78" spans="7:17" x14ac:dyDescent="0.3">
      <c r="M78" s="121"/>
      <c r="N78" s="120"/>
      <c r="P78" s="21" t="str">
        <f>CONCATENATE('LUSD-Export PF'!D78,"_",'LUSD-Export PF'!E78)</f>
        <v>_</v>
      </c>
      <c r="Q78" s="21" t="str">
        <f>CONCATENATE('LUSD-Export PF'!J78,"_",'LUSD-Export PF'!K78)</f>
        <v>_</v>
      </c>
    </row>
    <row r="79" spans="7:17" x14ac:dyDescent="0.3">
      <c r="M79" s="121"/>
      <c r="N79" s="120"/>
      <c r="P79" s="21" t="str">
        <f>CONCATENATE('LUSD-Export PF'!D79,"_",'LUSD-Export PF'!E79)</f>
        <v>_</v>
      </c>
      <c r="Q79" s="21" t="str">
        <f>CONCATENATE('LUSD-Export PF'!J79,"_",'LUSD-Export PF'!K79)</f>
        <v>_</v>
      </c>
    </row>
    <row r="80" spans="7:17" x14ac:dyDescent="0.3">
      <c r="M80" s="121"/>
      <c r="N80" s="120"/>
      <c r="P80" s="21" t="str">
        <f>CONCATENATE('LUSD-Export PF'!D80,"_",'LUSD-Export PF'!E80)</f>
        <v>_</v>
      </c>
      <c r="Q80" s="21" t="str">
        <f>CONCATENATE('LUSD-Export PF'!J80,"_",'LUSD-Export PF'!K80)</f>
        <v>_</v>
      </c>
    </row>
    <row r="81" spans="13:17" x14ac:dyDescent="0.3">
      <c r="M81" s="121"/>
      <c r="N81" s="120"/>
      <c r="P81" s="21" t="str">
        <f>CONCATENATE('LUSD-Export PF'!D81,"_",'LUSD-Export PF'!E81)</f>
        <v>_</v>
      </c>
      <c r="Q81" s="21" t="str">
        <f>CONCATENATE('LUSD-Export PF'!J81,"_",'LUSD-Export PF'!K81)</f>
        <v>_</v>
      </c>
    </row>
    <row r="82" spans="13:17" x14ac:dyDescent="0.3">
      <c r="M82" s="121"/>
      <c r="N82" s="120"/>
      <c r="P82" s="21" t="str">
        <f>CONCATENATE('LUSD-Export PF'!D82,"_",'LUSD-Export PF'!E82)</f>
        <v>_</v>
      </c>
      <c r="Q82" s="21" t="str">
        <f>CONCATENATE('LUSD-Export PF'!J82,"_",'LUSD-Export PF'!K82)</f>
        <v>_</v>
      </c>
    </row>
    <row r="83" spans="13:17" x14ac:dyDescent="0.3">
      <c r="M83" s="121"/>
      <c r="N83" s="120"/>
      <c r="P83" s="21" t="str">
        <f>CONCATENATE('LUSD-Export PF'!D83,"_",'LUSD-Export PF'!E83)</f>
        <v>_</v>
      </c>
      <c r="Q83" s="21" t="str">
        <f>CONCATENATE('LUSD-Export PF'!J83,"_",'LUSD-Export PF'!K83)</f>
        <v>_</v>
      </c>
    </row>
    <row r="84" spans="13:17" x14ac:dyDescent="0.3">
      <c r="M84" s="121"/>
      <c r="N84" s="120"/>
      <c r="P84" s="21" t="str">
        <f>CONCATENATE('LUSD-Export PF'!D84,"_",'LUSD-Export PF'!E84)</f>
        <v>_</v>
      </c>
      <c r="Q84" s="21" t="str">
        <f>CONCATENATE('LUSD-Export PF'!J84,"_",'LUSD-Export PF'!K84)</f>
        <v>_</v>
      </c>
    </row>
    <row r="85" spans="13:17" x14ac:dyDescent="0.3">
      <c r="M85" s="121"/>
      <c r="N85" s="120"/>
      <c r="P85" s="21" t="str">
        <f>CONCATENATE('LUSD-Export PF'!D85,"_",'LUSD-Export PF'!E85)</f>
        <v>_</v>
      </c>
      <c r="Q85" s="21" t="str">
        <f>CONCATENATE('LUSD-Export PF'!J85,"_",'LUSD-Export PF'!K85)</f>
        <v>_</v>
      </c>
    </row>
    <row r="86" spans="13:17" x14ac:dyDescent="0.3">
      <c r="M86" s="121"/>
      <c r="N86" s="120"/>
      <c r="P86" s="21" t="str">
        <f>CONCATENATE('LUSD-Export PF'!D86,"_",'LUSD-Export PF'!E86)</f>
        <v>_</v>
      </c>
      <c r="Q86" s="21" t="str">
        <f>CONCATENATE('LUSD-Export PF'!J86,"_",'LUSD-Export PF'!K86)</f>
        <v>_</v>
      </c>
    </row>
    <row r="87" spans="13:17" x14ac:dyDescent="0.3">
      <c r="M87" s="121"/>
      <c r="N87" s="120"/>
      <c r="P87" s="21" t="str">
        <f>CONCATENATE('LUSD-Export PF'!D87,"_",'LUSD-Export PF'!E87)</f>
        <v>_</v>
      </c>
      <c r="Q87" s="21" t="str">
        <f>CONCATENATE('LUSD-Export PF'!J87,"_",'LUSD-Export PF'!K87)</f>
        <v>_</v>
      </c>
    </row>
    <row r="88" spans="13:17" x14ac:dyDescent="0.3">
      <c r="M88" s="121"/>
      <c r="N88" s="120"/>
      <c r="P88" s="21" t="str">
        <f>CONCATENATE('LUSD-Export PF'!D88,"_",'LUSD-Export PF'!E88)</f>
        <v>_</v>
      </c>
      <c r="Q88" s="21" t="str">
        <f>CONCATENATE('LUSD-Export PF'!J88,"_",'LUSD-Export PF'!K88)</f>
        <v>_</v>
      </c>
    </row>
    <row r="89" spans="13:17" x14ac:dyDescent="0.3">
      <c r="M89" s="121"/>
      <c r="N89" s="120"/>
      <c r="P89" s="21" t="str">
        <f>CONCATENATE('LUSD-Export PF'!D89,"_",'LUSD-Export PF'!E89)</f>
        <v>_</v>
      </c>
      <c r="Q89" s="21" t="str">
        <f>CONCATENATE('LUSD-Export PF'!J89,"_",'LUSD-Export PF'!K89)</f>
        <v>_</v>
      </c>
    </row>
    <row r="90" spans="13:17" x14ac:dyDescent="0.3">
      <c r="M90" s="121"/>
      <c r="N90" s="120"/>
      <c r="P90" s="21" t="str">
        <f>CONCATENATE('LUSD-Export PF'!D90,"_",'LUSD-Export PF'!E90)</f>
        <v>_</v>
      </c>
      <c r="Q90" s="21" t="str">
        <f>CONCATENATE('LUSD-Export PF'!J90,"_",'LUSD-Export PF'!K90)</f>
        <v>_</v>
      </c>
    </row>
    <row r="91" spans="13:17" x14ac:dyDescent="0.3">
      <c r="M91" s="121"/>
      <c r="N91" s="120"/>
      <c r="P91" s="21" t="str">
        <f>CONCATENATE('LUSD-Export PF'!D91,"_",'LUSD-Export PF'!E91)</f>
        <v>_</v>
      </c>
      <c r="Q91" s="21" t="str">
        <f>CONCATENATE('LUSD-Export PF'!J91,"_",'LUSD-Export PF'!K91)</f>
        <v>_</v>
      </c>
    </row>
    <row r="92" spans="13:17" x14ac:dyDescent="0.3">
      <c r="M92" s="121"/>
      <c r="N92" s="120"/>
      <c r="P92" s="21" t="str">
        <f>CONCATENATE('LUSD-Export PF'!D92,"_",'LUSD-Export PF'!E92)</f>
        <v>_</v>
      </c>
      <c r="Q92" s="21" t="str">
        <f>CONCATENATE('LUSD-Export PF'!J92,"_",'LUSD-Export PF'!K92)</f>
        <v>_</v>
      </c>
    </row>
    <row r="93" spans="13:17" x14ac:dyDescent="0.3">
      <c r="M93" s="121"/>
      <c r="N93" s="120"/>
      <c r="P93" s="21" t="str">
        <f>CONCATENATE('LUSD-Export PF'!D93,"_",'LUSD-Export PF'!E93)</f>
        <v>_</v>
      </c>
      <c r="Q93" s="21" t="str">
        <f>CONCATENATE('LUSD-Export PF'!J93,"_",'LUSD-Export PF'!K93)</f>
        <v>_</v>
      </c>
    </row>
    <row r="94" spans="13:17" x14ac:dyDescent="0.3">
      <c r="M94" s="121"/>
      <c r="N94" s="120"/>
      <c r="P94" s="21" t="str">
        <f>CONCATENATE('LUSD-Export PF'!D94,"_",'LUSD-Export PF'!E94)</f>
        <v>_</v>
      </c>
      <c r="Q94" s="21" t="str">
        <f>CONCATENATE('LUSD-Export PF'!J94,"_",'LUSD-Export PF'!K94)</f>
        <v>_</v>
      </c>
    </row>
    <row r="95" spans="13:17" x14ac:dyDescent="0.3">
      <c r="M95" s="121"/>
      <c r="N95" s="120"/>
      <c r="P95" s="21" t="str">
        <f>CONCATENATE('LUSD-Export PF'!D95,"_",'LUSD-Export PF'!E95)</f>
        <v>_</v>
      </c>
      <c r="Q95" s="21" t="str">
        <f>CONCATENATE('LUSD-Export PF'!J95,"_",'LUSD-Export PF'!K95)</f>
        <v>_</v>
      </c>
    </row>
    <row r="96" spans="13:17" x14ac:dyDescent="0.3">
      <c r="M96" s="121"/>
      <c r="N96" s="120"/>
      <c r="P96" s="21" t="str">
        <f>CONCATENATE('LUSD-Export PF'!D96,"_",'LUSD-Export PF'!E96)</f>
        <v>_</v>
      </c>
      <c r="Q96" s="21" t="str">
        <f>CONCATENATE('LUSD-Export PF'!J96,"_",'LUSD-Export PF'!K96)</f>
        <v>_</v>
      </c>
    </row>
    <row r="97" spans="13:17" x14ac:dyDescent="0.3">
      <c r="M97" s="121"/>
      <c r="N97" s="120"/>
      <c r="P97" s="21" t="str">
        <f>CONCATENATE('LUSD-Export PF'!D97,"_",'LUSD-Export PF'!E97)</f>
        <v>_</v>
      </c>
      <c r="Q97" s="21" t="str">
        <f>CONCATENATE('LUSD-Export PF'!J97,"_",'LUSD-Export PF'!K97)</f>
        <v>_</v>
      </c>
    </row>
    <row r="98" spans="13:17" x14ac:dyDescent="0.3">
      <c r="M98" s="121"/>
      <c r="N98" s="120"/>
      <c r="P98" s="21" t="str">
        <f>CONCATENATE('LUSD-Export PF'!D98,"_",'LUSD-Export PF'!E98)</f>
        <v>_</v>
      </c>
      <c r="Q98" s="21" t="str">
        <f>CONCATENATE('LUSD-Export PF'!J98,"_",'LUSD-Export PF'!K98)</f>
        <v>_</v>
      </c>
    </row>
    <row r="99" spans="13:17" x14ac:dyDescent="0.3">
      <c r="M99" s="121"/>
      <c r="N99" s="120"/>
      <c r="P99" s="21" t="str">
        <f>CONCATENATE('LUSD-Export PF'!D99,"_",'LUSD-Export PF'!E99)</f>
        <v>_</v>
      </c>
      <c r="Q99" s="21" t="str">
        <f>CONCATENATE('LUSD-Export PF'!J99,"_",'LUSD-Export PF'!K99)</f>
        <v>_</v>
      </c>
    </row>
    <row r="100" spans="13:17" x14ac:dyDescent="0.3">
      <c r="M100" s="121"/>
      <c r="N100" s="120"/>
      <c r="P100" s="21" t="str">
        <f>CONCATENATE('LUSD-Export PF'!D100,"_",'LUSD-Export PF'!E100)</f>
        <v>_</v>
      </c>
      <c r="Q100" s="21" t="str">
        <f>CONCATENATE('LUSD-Export PF'!J100,"_",'LUSD-Export PF'!K100)</f>
        <v>_</v>
      </c>
    </row>
    <row r="101" spans="13:17" x14ac:dyDescent="0.3">
      <c r="M101" s="121"/>
      <c r="N101" s="120"/>
      <c r="P101" s="21" t="str">
        <f>CONCATENATE('LUSD-Export PF'!D101,"_",'LUSD-Export PF'!E101)</f>
        <v>_</v>
      </c>
      <c r="Q101" s="21" t="str">
        <f>CONCATENATE('LUSD-Export PF'!J101,"_",'LUSD-Export PF'!K101)</f>
        <v>_</v>
      </c>
    </row>
    <row r="102" spans="13:17" x14ac:dyDescent="0.3">
      <c r="M102" s="121"/>
      <c r="N102" s="120"/>
      <c r="P102" s="21" t="str">
        <f>CONCATENATE('LUSD-Export PF'!D102,"_",'LUSD-Export PF'!E102)</f>
        <v>_</v>
      </c>
      <c r="Q102" s="21" t="str">
        <f>CONCATENATE('LUSD-Export PF'!J102,"_",'LUSD-Export PF'!K102)</f>
        <v>_</v>
      </c>
    </row>
    <row r="103" spans="13:17" x14ac:dyDescent="0.3">
      <c r="M103" s="121"/>
      <c r="N103" s="120"/>
      <c r="P103" s="21" t="str">
        <f>CONCATENATE('LUSD-Export PF'!D103,"_",'LUSD-Export PF'!E103)</f>
        <v>_</v>
      </c>
      <c r="Q103" s="21" t="str">
        <f>CONCATENATE('LUSD-Export PF'!J103,"_",'LUSD-Export PF'!K103)</f>
        <v>_</v>
      </c>
    </row>
    <row r="104" spans="13:17" x14ac:dyDescent="0.3">
      <c r="M104" s="121"/>
      <c r="N104" s="120"/>
      <c r="P104" s="21" t="str">
        <f>CONCATENATE('LUSD-Export PF'!D104,"_",'LUSD-Export PF'!E104)</f>
        <v>_</v>
      </c>
      <c r="Q104" s="21" t="str">
        <f>CONCATENATE('LUSD-Export PF'!J104,"_",'LUSD-Export PF'!K104)</f>
        <v>_</v>
      </c>
    </row>
    <row r="105" spans="13:17" x14ac:dyDescent="0.3">
      <c r="M105" s="121"/>
      <c r="N105" s="120"/>
      <c r="P105" s="21" t="str">
        <f>CONCATENATE('LUSD-Export PF'!D105,"_",'LUSD-Export PF'!E105)</f>
        <v>_</v>
      </c>
      <c r="Q105" s="21" t="str">
        <f>CONCATENATE('LUSD-Export PF'!J105,"_",'LUSD-Export PF'!K105)</f>
        <v>_</v>
      </c>
    </row>
    <row r="106" spans="13:17" x14ac:dyDescent="0.3">
      <c r="M106" s="121"/>
      <c r="N106" s="120"/>
      <c r="P106" s="21" t="str">
        <f>CONCATENATE('LUSD-Export PF'!D106,"_",'LUSD-Export PF'!E106)</f>
        <v>_</v>
      </c>
      <c r="Q106" s="21" t="str">
        <f>CONCATENATE('LUSD-Export PF'!J106,"_",'LUSD-Export PF'!K106)</f>
        <v>_</v>
      </c>
    </row>
    <row r="107" spans="13:17" x14ac:dyDescent="0.3">
      <c r="M107" s="121"/>
      <c r="N107" s="120"/>
      <c r="P107" s="21" t="str">
        <f>CONCATENATE('LUSD-Export PF'!D107,"_",'LUSD-Export PF'!E107)</f>
        <v>_</v>
      </c>
      <c r="Q107" s="21" t="str">
        <f>CONCATENATE('LUSD-Export PF'!J107,"_",'LUSD-Export PF'!K107)</f>
        <v>_</v>
      </c>
    </row>
    <row r="108" spans="13:17" x14ac:dyDescent="0.3">
      <c r="M108" s="121"/>
      <c r="N108" s="120"/>
      <c r="P108" s="21" t="str">
        <f>CONCATENATE('LUSD-Export PF'!D108,"_",'LUSD-Export PF'!E108)</f>
        <v>_</v>
      </c>
      <c r="Q108" s="21" t="str">
        <f>CONCATENATE('LUSD-Export PF'!J108,"_",'LUSD-Export PF'!K108)</f>
        <v>_</v>
      </c>
    </row>
    <row r="109" spans="13:17" x14ac:dyDescent="0.3">
      <c r="M109" s="121"/>
      <c r="N109" s="120"/>
      <c r="P109" s="21" t="str">
        <f>CONCATENATE('LUSD-Export PF'!D109,"_",'LUSD-Export PF'!E109)</f>
        <v>_</v>
      </c>
      <c r="Q109" s="21" t="str">
        <f>CONCATENATE('LUSD-Export PF'!J109,"_",'LUSD-Export PF'!K109)</f>
        <v>_</v>
      </c>
    </row>
    <row r="110" spans="13:17" x14ac:dyDescent="0.3">
      <c r="M110" s="121"/>
      <c r="N110" s="120"/>
      <c r="P110" s="21" t="str">
        <f>CONCATENATE('LUSD-Export PF'!D110,"_",'LUSD-Export PF'!E110)</f>
        <v>_</v>
      </c>
      <c r="Q110" s="21" t="str">
        <f>CONCATENATE('LUSD-Export PF'!J110,"_",'LUSD-Export PF'!K110)</f>
        <v>_</v>
      </c>
    </row>
    <row r="111" spans="13:17" x14ac:dyDescent="0.3">
      <c r="M111" s="121"/>
      <c r="N111" s="120"/>
      <c r="P111" s="21" t="str">
        <f>CONCATENATE('LUSD-Export PF'!D111,"_",'LUSD-Export PF'!E111)</f>
        <v>_</v>
      </c>
      <c r="Q111" s="21" t="str">
        <f>CONCATENATE('LUSD-Export PF'!J111,"_",'LUSD-Export PF'!K111)</f>
        <v>_</v>
      </c>
    </row>
    <row r="112" spans="13:17" x14ac:dyDescent="0.3">
      <c r="M112" s="121"/>
      <c r="N112" s="120"/>
      <c r="P112" s="21" t="str">
        <f>CONCATENATE('LUSD-Export PF'!D112,"_",'LUSD-Export PF'!E112)</f>
        <v>_</v>
      </c>
      <c r="Q112" s="21" t="str">
        <f>CONCATENATE('LUSD-Export PF'!J112,"_",'LUSD-Export PF'!K112)</f>
        <v>_</v>
      </c>
    </row>
    <row r="113" spans="13:17" x14ac:dyDescent="0.3">
      <c r="M113" s="121"/>
      <c r="N113" s="120"/>
      <c r="P113" s="21" t="str">
        <f>CONCATENATE('LUSD-Export PF'!D113,"_",'LUSD-Export PF'!E113)</f>
        <v>_</v>
      </c>
      <c r="Q113" s="21" t="str">
        <f>CONCATENATE('LUSD-Export PF'!J113,"_",'LUSD-Export PF'!K113)</f>
        <v>_</v>
      </c>
    </row>
    <row r="114" spans="13:17" x14ac:dyDescent="0.3">
      <c r="M114" s="121"/>
      <c r="N114" s="120"/>
      <c r="P114" s="21" t="str">
        <f>CONCATENATE('LUSD-Export PF'!D114,"_",'LUSD-Export PF'!E114)</f>
        <v>_</v>
      </c>
      <c r="Q114" s="21" t="str">
        <f>CONCATENATE('LUSD-Export PF'!J114,"_",'LUSD-Export PF'!K114)</f>
        <v>_</v>
      </c>
    </row>
    <row r="115" spans="13:17" x14ac:dyDescent="0.3">
      <c r="M115" s="121"/>
      <c r="N115" s="120"/>
      <c r="P115" s="21" t="str">
        <f>CONCATENATE('LUSD-Export PF'!D115,"_",'LUSD-Export PF'!E115)</f>
        <v>_</v>
      </c>
      <c r="Q115" s="21" t="str">
        <f>CONCATENATE('LUSD-Export PF'!J115,"_",'LUSD-Export PF'!K115)</f>
        <v>_</v>
      </c>
    </row>
    <row r="116" spans="13:17" x14ac:dyDescent="0.3">
      <c r="M116" s="121"/>
      <c r="N116" s="120"/>
      <c r="P116" s="21" t="str">
        <f>CONCATENATE('LUSD-Export PF'!D116,"_",'LUSD-Export PF'!E116)</f>
        <v>_</v>
      </c>
      <c r="Q116" s="21" t="str">
        <f>CONCATENATE('LUSD-Export PF'!J116,"_",'LUSD-Export PF'!K116)</f>
        <v>_</v>
      </c>
    </row>
    <row r="117" spans="13:17" x14ac:dyDescent="0.3">
      <c r="M117" s="121"/>
      <c r="N117" s="120"/>
      <c r="P117" s="21" t="str">
        <f>CONCATENATE('LUSD-Export PF'!D117,"_",'LUSD-Export PF'!E117)</f>
        <v>_</v>
      </c>
      <c r="Q117" s="21" t="str">
        <f>CONCATENATE('LUSD-Export PF'!J117,"_",'LUSD-Export PF'!K117)</f>
        <v>_</v>
      </c>
    </row>
    <row r="118" spans="13:17" x14ac:dyDescent="0.3">
      <c r="M118" s="121"/>
      <c r="N118" s="120"/>
      <c r="P118" s="21" t="str">
        <f>CONCATENATE('LUSD-Export PF'!D118,"_",'LUSD-Export PF'!E118)</f>
        <v>_</v>
      </c>
      <c r="Q118" s="21" t="str">
        <f>CONCATENATE('LUSD-Export PF'!J118,"_",'LUSD-Export PF'!K118)</f>
        <v>_</v>
      </c>
    </row>
    <row r="119" spans="13:17" x14ac:dyDescent="0.3">
      <c r="M119" s="121"/>
      <c r="N119" s="120"/>
      <c r="P119" s="21" t="str">
        <f>CONCATENATE('LUSD-Export PF'!D119,"_",'LUSD-Export PF'!E119)</f>
        <v>_</v>
      </c>
      <c r="Q119" s="21" t="str">
        <f>CONCATENATE('LUSD-Export PF'!J119,"_",'LUSD-Export PF'!K119)</f>
        <v>_</v>
      </c>
    </row>
    <row r="120" spans="13:17" x14ac:dyDescent="0.3">
      <c r="M120" s="121"/>
      <c r="N120" s="120"/>
      <c r="P120" s="21" t="str">
        <f>CONCATENATE('LUSD-Export PF'!D120,"_",'LUSD-Export PF'!E120)</f>
        <v>_</v>
      </c>
      <c r="Q120" s="21" t="str">
        <f>CONCATENATE('LUSD-Export PF'!J120,"_",'LUSD-Export PF'!K120)</f>
        <v>_</v>
      </c>
    </row>
    <row r="121" spans="13:17" x14ac:dyDescent="0.3">
      <c r="M121" s="121"/>
      <c r="N121" s="120"/>
      <c r="P121" s="21" t="str">
        <f>CONCATENATE('LUSD-Export PF'!D121,"_",'LUSD-Export PF'!E121)</f>
        <v>_</v>
      </c>
      <c r="Q121" s="21" t="str">
        <f>CONCATENATE('LUSD-Export PF'!J121,"_",'LUSD-Export PF'!K121)</f>
        <v>_</v>
      </c>
    </row>
    <row r="122" spans="13:17" x14ac:dyDescent="0.3">
      <c r="M122" s="121"/>
      <c r="N122" s="120"/>
      <c r="P122" s="21" t="str">
        <f>CONCATENATE('LUSD-Export PF'!D122,"_",'LUSD-Export PF'!E122)</f>
        <v>_</v>
      </c>
      <c r="Q122" s="21" t="str">
        <f>CONCATENATE('LUSD-Export PF'!J122,"_",'LUSD-Export PF'!K122)</f>
        <v>_</v>
      </c>
    </row>
    <row r="123" spans="13:17" x14ac:dyDescent="0.3">
      <c r="M123" s="121"/>
      <c r="N123" s="120"/>
      <c r="P123" s="21" t="str">
        <f>CONCATENATE('LUSD-Export PF'!D123,"_",'LUSD-Export PF'!E123)</f>
        <v>_</v>
      </c>
      <c r="Q123" s="21" t="str">
        <f>CONCATENATE('LUSD-Export PF'!J123,"_",'LUSD-Export PF'!K123)</f>
        <v>_</v>
      </c>
    </row>
    <row r="124" spans="13:17" x14ac:dyDescent="0.3">
      <c r="M124" s="121"/>
      <c r="N124" s="120"/>
      <c r="P124" s="21" t="str">
        <f>CONCATENATE('LUSD-Export PF'!D124,"_",'LUSD-Export PF'!E124)</f>
        <v>_</v>
      </c>
      <c r="Q124" s="21" t="str">
        <f>CONCATENATE('LUSD-Export PF'!J124,"_",'LUSD-Export PF'!K124)</f>
        <v>_</v>
      </c>
    </row>
    <row r="125" spans="13:17" x14ac:dyDescent="0.3">
      <c r="M125" s="121"/>
      <c r="N125" s="120"/>
      <c r="P125" s="21" t="str">
        <f>CONCATENATE('LUSD-Export PF'!D125,"_",'LUSD-Export PF'!E125)</f>
        <v>_</v>
      </c>
      <c r="Q125" s="21" t="str">
        <f>CONCATENATE('LUSD-Export PF'!J125,"_",'LUSD-Export PF'!K125)</f>
        <v>_</v>
      </c>
    </row>
    <row r="126" spans="13:17" x14ac:dyDescent="0.3">
      <c r="M126" s="121"/>
      <c r="N126" s="120"/>
      <c r="P126" s="21" t="str">
        <f>CONCATENATE('LUSD-Export PF'!D126,"_",'LUSD-Export PF'!E126)</f>
        <v>_</v>
      </c>
      <c r="Q126" s="21" t="str">
        <f>CONCATENATE('LUSD-Export PF'!J126,"_",'LUSD-Export PF'!K126)</f>
        <v>_</v>
      </c>
    </row>
    <row r="127" spans="13:17" x14ac:dyDescent="0.3">
      <c r="M127" s="121"/>
      <c r="N127" s="120"/>
      <c r="P127" s="21" t="str">
        <f>CONCATENATE('LUSD-Export PF'!D127,"_",'LUSD-Export PF'!E127)</f>
        <v>_</v>
      </c>
      <c r="Q127" s="21" t="str">
        <f>CONCATENATE('LUSD-Export PF'!J127,"_",'LUSD-Export PF'!K127)</f>
        <v>_</v>
      </c>
    </row>
    <row r="128" spans="13:17" x14ac:dyDescent="0.3">
      <c r="M128" s="121"/>
      <c r="N128" s="120"/>
      <c r="P128" s="21" t="str">
        <f>CONCATENATE('LUSD-Export PF'!D128,"_",'LUSD-Export PF'!E128)</f>
        <v>_</v>
      </c>
      <c r="Q128" s="21" t="str">
        <f>CONCATENATE('LUSD-Export PF'!J128,"_",'LUSD-Export PF'!K128)</f>
        <v>_</v>
      </c>
    </row>
    <row r="129" spans="13:17" x14ac:dyDescent="0.3">
      <c r="M129" s="121"/>
      <c r="N129" s="120"/>
      <c r="P129" s="21" t="str">
        <f>CONCATENATE('LUSD-Export PF'!D129,"_",'LUSD-Export PF'!E129)</f>
        <v>_</v>
      </c>
      <c r="Q129" s="21" t="str">
        <f>CONCATENATE('LUSD-Export PF'!J129,"_",'LUSD-Export PF'!K129)</f>
        <v>_</v>
      </c>
    </row>
    <row r="130" spans="13:17" x14ac:dyDescent="0.3">
      <c r="M130" s="121"/>
      <c r="N130" s="120"/>
      <c r="P130" s="21" t="str">
        <f>CONCATENATE('LUSD-Export PF'!D130,"_",'LUSD-Export PF'!E130)</f>
        <v>_</v>
      </c>
      <c r="Q130" s="21" t="str">
        <f>CONCATENATE('LUSD-Export PF'!J130,"_",'LUSD-Export PF'!K130)</f>
        <v>_</v>
      </c>
    </row>
    <row r="131" spans="13:17" x14ac:dyDescent="0.3">
      <c r="M131" s="121"/>
      <c r="N131" s="120"/>
      <c r="P131" s="21" t="str">
        <f>CONCATENATE('LUSD-Export PF'!D131,"_",'LUSD-Export PF'!E131)</f>
        <v>_</v>
      </c>
      <c r="Q131" s="21" t="str">
        <f>CONCATENATE('LUSD-Export PF'!J131,"_",'LUSD-Export PF'!K131)</f>
        <v>_</v>
      </c>
    </row>
    <row r="132" spans="13:17" x14ac:dyDescent="0.3">
      <c r="M132" s="121"/>
      <c r="N132" s="120"/>
      <c r="P132" s="21" t="str">
        <f>CONCATENATE('LUSD-Export PF'!D132,"_",'LUSD-Export PF'!E132)</f>
        <v>_</v>
      </c>
      <c r="Q132" s="21" t="str">
        <f>CONCATENATE('LUSD-Export PF'!J132,"_",'LUSD-Export PF'!K132)</f>
        <v>_</v>
      </c>
    </row>
    <row r="133" spans="13:17" x14ac:dyDescent="0.3">
      <c r="P133" s="21" t="str">
        <f>CONCATENATE('LUSD-Export PF'!D133,"_",'LUSD-Export PF'!E133)</f>
        <v>_</v>
      </c>
      <c r="Q133" s="21" t="str">
        <f>CONCATENATE('LUSD-Export PF'!J133,"_",'LUSD-Export PF'!K133)</f>
        <v>_</v>
      </c>
    </row>
    <row r="134" spans="13:17" x14ac:dyDescent="0.3">
      <c r="P134" s="21" t="str">
        <f>CONCATENATE('LUSD-Export PF'!D134,"_",'LUSD-Export PF'!E134)</f>
        <v>_</v>
      </c>
      <c r="Q134" s="21" t="str">
        <f>CONCATENATE('LUSD-Export PF'!J134,"_",'LUSD-Export PF'!K134)</f>
        <v>_</v>
      </c>
    </row>
    <row r="135" spans="13:17" x14ac:dyDescent="0.3">
      <c r="P135" s="21" t="str">
        <f>CONCATENATE('LUSD-Export PF'!D135,"_",'LUSD-Export PF'!E135)</f>
        <v>_</v>
      </c>
      <c r="Q135" s="21" t="str">
        <f>CONCATENATE('LUSD-Export PF'!J135,"_",'LUSD-Export PF'!K135)</f>
        <v>_</v>
      </c>
    </row>
    <row r="136" spans="13:17" x14ac:dyDescent="0.3">
      <c r="P136" s="21" t="str">
        <f>CONCATENATE('LUSD-Export PF'!D136,"_",'LUSD-Export PF'!E136)</f>
        <v>_</v>
      </c>
      <c r="Q136" s="21" t="str">
        <f>CONCATENATE('LUSD-Export PF'!J136,"_",'LUSD-Export PF'!K136)</f>
        <v>_</v>
      </c>
    </row>
    <row r="137" spans="13:17" x14ac:dyDescent="0.3">
      <c r="P137" s="21" t="str">
        <f>CONCATENATE('LUSD-Export PF'!D137,"_",'LUSD-Export PF'!E137)</f>
        <v>_</v>
      </c>
      <c r="Q137" s="21" t="str">
        <f>CONCATENATE('LUSD-Export PF'!J137,"_",'LUSD-Export PF'!K137)</f>
        <v>_</v>
      </c>
    </row>
    <row r="138" spans="13:17" x14ac:dyDescent="0.3">
      <c r="P138" s="21" t="str">
        <f>CONCATENATE('LUSD-Export PF'!D138,"_",'LUSD-Export PF'!E138)</f>
        <v>_</v>
      </c>
      <c r="Q138" s="21" t="str">
        <f>CONCATENATE('LUSD-Export PF'!J138,"_",'LUSD-Export PF'!K138)</f>
        <v>_</v>
      </c>
    </row>
    <row r="139" spans="13:17" x14ac:dyDescent="0.3">
      <c r="P139" s="21" t="str">
        <f>CONCATENATE('LUSD-Export PF'!D139,"_",'LUSD-Export PF'!E139)</f>
        <v>_</v>
      </c>
      <c r="Q139" s="21" t="str">
        <f>CONCATENATE('LUSD-Export PF'!J139,"_",'LUSD-Export PF'!K139)</f>
        <v>_</v>
      </c>
    </row>
    <row r="140" spans="13:17" x14ac:dyDescent="0.3">
      <c r="P140" s="21" t="str">
        <f>CONCATENATE('LUSD-Export PF'!D140,"_",'LUSD-Export PF'!E140)</f>
        <v>_</v>
      </c>
      <c r="Q140" s="21" t="str">
        <f>CONCATENATE('LUSD-Export PF'!J140,"_",'LUSD-Export PF'!K140)</f>
        <v>_</v>
      </c>
    </row>
    <row r="141" spans="13:17" x14ac:dyDescent="0.3">
      <c r="P141" s="21" t="str">
        <f>CONCATENATE('LUSD-Export PF'!D141,"_",'LUSD-Export PF'!E141)</f>
        <v>_</v>
      </c>
      <c r="Q141" s="21" t="str">
        <f>CONCATENATE('LUSD-Export PF'!J141,"_",'LUSD-Export PF'!K141)</f>
        <v>_</v>
      </c>
    </row>
    <row r="142" spans="13:17" x14ac:dyDescent="0.3">
      <c r="P142" s="21" t="str">
        <f>CONCATENATE('LUSD-Export PF'!D142,"_",'LUSD-Export PF'!E142)</f>
        <v>_</v>
      </c>
      <c r="Q142" s="21" t="str">
        <f>CONCATENATE('LUSD-Export PF'!J142,"_",'LUSD-Export PF'!K142)</f>
        <v>_</v>
      </c>
    </row>
    <row r="143" spans="13:17" x14ac:dyDescent="0.3">
      <c r="P143" s="21" t="str">
        <f>CONCATENATE('LUSD-Export PF'!D143,"_",'LUSD-Export PF'!E143)</f>
        <v>_</v>
      </c>
      <c r="Q143" s="21" t="str">
        <f>CONCATENATE('LUSD-Export PF'!J143,"_",'LUSD-Export PF'!K143)</f>
        <v>_</v>
      </c>
    </row>
    <row r="144" spans="13:17" x14ac:dyDescent="0.3">
      <c r="P144" s="21" t="str">
        <f>CONCATENATE('LUSD-Export PF'!D144,"_",'LUSD-Export PF'!E144)</f>
        <v>_</v>
      </c>
      <c r="Q144" s="21" t="str">
        <f>CONCATENATE('LUSD-Export PF'!J144,"_",'LUSD-Export PF'!K144)</f>
        <v>_</v>
      </c>
    </row>
    <row r="145" spans="16:17" x14ac:dyDescent="0.3">
      <c r="P145" s="21" t="str">
        <f>CONCATENATE('LUSD-Export PF'!D145,"_",'LUSD-Export PF'!E145)</f>
        <v>_</v>
      </c>
      <c r="Q145" s="21" t="str">
        <f>CONCATENATE('LUSD-Export PF'!J145,"_",'LUSD-Export PF'!K145)</f>
        <v>_</v>
      </c>
    </row>
    <row r="146" spans="16:17" x14ac:dyDescent="0.3">
      <c r="P146" s="21" t="str">
        <f>CONCATENATE('LUSD-Export PF'!D146,"_",'LUSD-Export PF'!E146)</f>
        <v>_</v>
      </c>
      <c r="Q146" s="21" t="str">
        <f>CONCATENATE('LUSD-Export PF'!J146,"_",'LUSD-Export PF'!K146)</f>
        <v>_</v>
      </c>
    </row>
    <row r="147" spans="16:17" x14ac:dyDescent="0.3">
      <c r="P147" s="21" t="str">
        <f>CONCATENATE('LUSD-Export PF'!D147,"_",'LUSD-Export PF'!E147)</f>
        <v>_</v>
      </c>
      <c r="Q147" s="21" t="str">
        <f>CONCATENATE('LUSD-Export PF'!J147,"_",'LUSD-Export PF'!K147)</f>
        <v>_</v>
      </c>
    </row>
    <row r="148" spans="16:17" x14ac:dyDescent="0.3">
      <c r="P148" s="21" t="str">
        <f>CONCATENATE('LUSD-Export PF'!D148,"_",'LUSD-Export PF'!E148)</f>
        <v>_</v>
      </c>
      <c r="Q148" s="21" t="str">
        <f>CONCATENATE('LUSD-Export PF'!J148,"_",'LUSD-Export PF'!K148)</f>
        <v>_</v>
      </c>
    </row>
    <row r="149" spans="16:17" x14ac:dyDescent="0.3">
      <c r="P149" s="21" t="str">
        <f>CONCATENATE('LUSD-Export PF'!D149,"_",'LUSD-Export PF'!E149)</f>
        <v>_</v>
      </c>
      <c r="Q149" s="21" t="str">
        <f>CONCATENATE('LUSD-Export PF'!J149,"_",'LUSD-Export PF'!K149)</f>
        <v>_</v>
      </c>
    </row>
    <row r="150" spans="16:17" x14ac:dyDescent="0.3">
      <c r="P150" s="21" t="str">
        <f>CONCATENATE('LUSD-Export PF'!D150,"_",'LUSD-Export PF'!E150)</f>
        <v>_</v>
      </c>
      <c r="Q150" s="21" t="str">
        <f>CONCATENATE('LUSD-Export PF'!J150,"_",'LUSD-Export PF'!K150)</f>
        <v>_</v>
      </c>
    </row>
    <row r="151" spans="16:17" x14ac:dyDescent="0.3">
      <c r="P151" s="21" t="str">
        <f>CONCATENATE('LUSD-Export PF'!D151,"_",'LUSD-Export PF'!E151)</f>
        <v>_</v>
      </c>
      <c r="Q151" s="21" t="str">
        <f>CONCATENATE('LUSD-Export PF'!J151,"_",'LUSD-Export PF'!K151)</f>
        <v>_</v>
      </c>
    </row>
    <row r="152" spans="16:17" x14ac:dyDescent="0.3">
      <c r="P152" s="21" t="str">
        <f>CONCATENATE('LUSD-Export PF'!D152,"_",'LUSD-Export PF'!E152)</f>
        <v>_</v>
      </c>
      <c r="Q152" s="21" t="str">
        <f>CONCATENATE('LUSD-Export PF'!J152,"_",'LUSD-Export PF'!K152)</f>
        <v>_</v>
      </c>
    </row>
    <row r="153" spans="16:17" x14ac:dyDescent="0.3">
      <c r="P153" s="21" t="str">
        <f>CONCATENATE('LUSD-Export PF'!D153,"_",'LUSD-Export PF'!E153)</f>
        <v>_</v>
      </c>
      <c r="Q153" s="21" t="str">
        <f>CONCATENATE('LUSD-Export PF'!J153,"_",'LUSD-Export PF'!K153)</f>
        <v>_</v>
      </c>
    </row>
    <row r="154" spans="16:17" x14ac:dyDescent="0.3">
      <c r="P154" s="21" t="str">
        <f>CONCATENATE('LUSD-Export PF'!D154,"_",'LUSD-Export PF'!E154)</f>
        <v>_</v>
      </c>
      <c r="Q154" s="21" t="str">
        <f>CONCATENATE('LUSD-Export PF'!J154,"_",'LUSD-Export PF'!K154)</f>
        <v>_</v>
      </c>
    </row>
    <row r="155" spans="16:17" x14ac:dyDescent="0.3">
      <c r="P155" s="21" t="str">
        <f>CONCATENATE('LUSD-Export PF'!D155,"_",'LUSD-Export PF'!E155)</f>
        <v>_</v>
      </c>
      <c r="Q155" s="21" t="str">
        <f>CONCATENATE('LUSD-Export PF'!J155,"_",'LUSD-Export PF'!K155)</f>
        <v>_</v>
      </c>
    </row>
    <row r="156" spans="16:17" x14ac:dyDescent="0.3">
      <c r="P156" s="21" t="str">
        <f>CONCATENATE('LUSD-Export PF'!D156,"_",'LUSD-Export PF'!E156)</f>
        <v>_</v>
      </c>
      <c r="Q156" s="21" t="str">
        <f>CONCATENATE('LUSD-Export PF'!J156,"_",'LUSD-Export PF'!K156)</f>
        <v>_</v>
      </c>
    </row>
    <row r="157" spans="16:17" x14ac:dyDescent="0.3">
      <c r="P157" s="21" t="str">
        <f>CONCATENATE('LUSD-Export PF'!D157,"_",'LUSD-Export PF'!E157)</f>
        <v>_</v>
      </c>
      <c r="Q157" s="21" t="str">
        <f>CONCATENATE('LUSD-Export PF'!J157,"_",'LUSD-Export PF'!K157)</f>
        <v>_</v>
      </c>
    </row>
    <row r="158" spans="16:17" x14ac:dyDescent="0.3">
      <c r="P158" s="21" t="str">
        <f>CONCATENATE('LUSD-Export PF'!D158,"_",'LUSD-Export PF'!E158)</f>
        <v>_</v>
      </c>
      <c r="Q158" s="21" t="str">
        <f>CONCATENATE('LUSD-Export PF'!J158,"_",'LUSD-Export PF'!K158)</f>
        <v>_</v>
      </c>
    </row>
    <row r="159" spans="16:17" x14ac:dyDescent="0.3">
      <c r="P159" s="21" t="str">
        <f>CONCATENATE('LUSD-Export PF'!D159,"_",'LUSD-Export PF'!E159)</f>
        <v>_</v>
      </c>
      <c r="Q159" s="21" t="str">
        <f>CONCATENATE('LUSD-Export PF'!J159,"_",'LUSD-Export PF'!K159)</f>
        <v>_</v>
      </c>
    </row>
    <row r="160" spans="16:17" x14ac:dyDescent="0.3">
      <c r="P160" s="21" t="str">
        <f>CONCATENATE('LUSD-Export PF'!D160,"_",'LUSD-Export PF'!E160)</f>
        <v>_</v>
      </c>
      <c r="Q160" s="21" t="str">
        <f>CONCATENATE('LUSD-Export PF'!J160,"_",'LUSD-Export PF'!K160)</f>
        <v>_</v>
      </c>
    </row>
    <row r="161" spans="16:17" x14ac:dyDescent="0.3">
      <c r="P161" s="21" t="str">
        <f>CONCATENATE('LUSD-Export PF'!D161,"_",'LUSD-Export PF'!E161)</f>
        <v>_</v>
      </c>
      <c r="Q161" s="21" t="str">
        <f>CONCATENATE('LUSD-Export PF'!J161,"_",'LUSD-Export PF'!K161)</f>
        <v>_</v>
      </c>
    </row>
    <row r="162" spans="16:17" x14ac:dyDescent="0.3">
      <c r="P162" s="21" t="str">
        <f>CONCATENATE('LUSD-Export PF'!D162,"_",'LUSD-Export PF'!E162)</f>
        <v>_</v>
      </c>
      <c r="Q162" s="21" t="str">
        <f>CONCATENATE('LUSD-Export PF'!J162,"_",'LUSD-Export PF'!K162)</f>
        <v>_</v>
      </c>
    </row>
    <row r="163" spans="16:17" x14ac:dyDescent="0.3">
      <c r="P163" s="21" t="str">
        <f>CONCATENATE('LUSD-Export PF'!D163,"_",'LUSD-Export PF'!E163)</f>
        <v>_</v>
      </c>
      <c r="Q163" s="21" t="str">
        <f>CONCATENATE('LUSD-Export PF'!J163,"_",'LUSD-Export PF'!K163)</f>
        <v>_</v>
      </c>
    </row>
    <row r="164" spans="16:17" x14ac:dyDescent="0.3">
      <c r="P164" s="21" t="str">
        <f>CONCATENATE('LUSD-Export PF'!D164,"_",'LUSD-Export PF'!E164)</f>
        <v>_</v>
      </c>
      <c r="Q164" s="21" t="str">
        <f>CONCATENATE('LUSD-Export PF'!J164,"_",'LUSD-Export PF'!K164)</f>
        <v>_</v>
      </c>
    </row>
    <row r="165" spans="16:17" x14ac:dyDescent="0.3">
      <c r="P165" s="21" t="str">
        <f>CONCATENATE('LUSD-Export PF'!D165,"_",'LUSD-Export PF'!E165)</f>
        <v>_</v>
      </c>
      <c r="Q165" s="21" t="str">
        <f>CONCATENATE('LUSD-Export PF'!J165,"_",'LUSD-Export PF'!K165)</f>
        <v>_</v>
      </c>
    </row>
    <row r="166" spans="16:17" x14ac:dyDescent="0.3">
      <c r="P166" s="21" t="str">
        <f>CONCATENATE('LUSD-Export PF'!D166,"_",'LUSD-Export PF'!E166)</f>
        <v>_</v>
      </c>
      <c r="Q166" s="21" t="str">
        <f>CONCATENATE('LUSD-Export PF'!J166,"_",'LUSD-Export PF'!K166)</f>
        <v>_</v>
      </c>
    </row>
    <row r="167" spans="16:17" x14ac:dyDescent="0.3">
      <c r="P167" s="21" t="str">
        <f>CONCATENATE('LUSD-Export PF'!D167,"_",'LUSD-Export PF'!E167)</f>
        <v>_</v>
      </c>
      <c r="Q167" s="21" t="str">
        <f>CONCATENATE('LUSD-Export PF'!J167,"_",'LUSD-Export PF'!K167)</f>
        <v>_</v>
      </c>
    </row>
    <row r="168" spans="16:17" x14ac:dyDescent="0.3">
      <c r="P168" s="21" t="str">
        <f>CONCATENATE('LUSD-Export PF'!D168,"_",'LUSD-Export PF'!E168)</f>
        <v>_</v>
      </c>
      <c r="Q168" s="21" t="str">
        <f>CONCATENATE('LUSD-Export PF'!J168,"_",'LUSD-Export PF'!K168)</f>
        <v>_</v>
      </c>
    </row>
    <row r="169" spans="16:17" x14ac:dyDescent="0.3">
      <c r="P169" s="21" t="str">
        <f>CONCATENATE('LUSD-Export PF'!D169,"_",'LUSD-Export PF'!E169)</f>
        <v>_</v>
      </c>
      <c r="Q169" s="21" t="str">
        <f>CONCATENATE('LUSD-Export PF'!J169,"_",'LUSD-Export PF'!K169)</f>
        <v>_</v>
      </c>
    </row>
    <row r="170" spans="16:17" x14ac:dyDescent="0.3">
      <c r="P170" s="21" t="str">
        <f>CONCATENATE('LUSD-Export PF'!D170,"_",'LUSD-Export PF'!E170)</f>
        <v>_</v>
      </c>
      <c r="Q170" s="21" t="str">
        <f>CONCATENATE('LUSD-Export PF'!J170,"_",'LUSD-Export PF'!K170)</f>
        <v>_</v>
      </c>
    </row>
    <row r="171" spans="16:17" x14ac:dyDescent="0.3">
      <c r="P171" s="21" t="str">
        <f>CONCATENATE('LUSD-Export PF'!D171,"_",'LUSD-Export PF'!E171)</f>
        <v>_</v>
      </c>
      <c r="Q171" s="21" t="str">
        <f>CONCATENATE('LUSD-Export PF'!J171,"_",'LUSD-Export PF'!K171)</f>
        <v>_</v>
      </c>
    </row>
    <row r="172" spans="16:17" x14ac:dyDescent="0.3">
      <c r="P172" s="21" t="str">
        <f>CONCATENATE('LUSD-Export PF'!D172,"_",'LUSD-Export PF'!E172)</f>
        <v>_</v>
      </c>
      <c r="Q172" s="21" t="str">
        <f>CONCATENATE('LUSD-Export PF'!J172,"_",'LUSD-Export PF'!K172)</f>
        <v>_</v>
      </c>
    </row>
    <row r="173" spans="16:17" x14ac:dyDescent="0.3">
      <c r="P173" s="21" t="str">
        <f>CONCATENATE('LUSD-Export PF'!D173,"_",'LUSD-Export PF'!E173)</f>
        <v>_</v>
      </c>
      <c r="Q173" s="21" t="str">
        <f>CONCATENATE('LUSD-Export PF'!J173,"_",'LUSD-Export PF'!K173)</f>
        <v>_</v>
      </c>
    </row>
    <row r="174" spans="16:17" x14ac:dyDescent="0.3">
      <c r="P174" s="21" t="str">
        <f>CONCATENATE('LUSD-Export PF'!D174,"_",'LUSD-Export PF'!E174)</f>
        <v>_</v>
      </c>
      <c r="Q174" s="21" t="str">
        <f>CONCATENATE('LUSD-Export PF'!J174,"_",'LUSD-Export PF'!K174)</f>
        <v>_</v>
      </c>
    </row>
    <row r="175" spans="16:17" x14ac:dyDescent="0.3">
      <c r="P175" s="21" t="str">
        <f>CONCATENATE('LUSD-Export PF'!D175,"_",'LUSD-Export PF'!E175)</f>
        <v>_</v>
      </c>
      <c r="Q175" s="21" t="str">
        <f>CONCATENATE('LUSD-Export PF'!J175,"_",'LUSD-Export PF'!K175)</f>
        <v>_</v>
      </c>
    </row>
    <row r="176" spans="16:17" x14ac:dyDescent="0.3">
      <c r="P176" s="21" t="str">
        <f>CONCATENATE('LUSD-Export PF'!D176,"_",'LUSD-Export PF'!E176)</f>
        <v>_</v>
      </c>
      <c r="Q176" s="21" t="str">
        <f>CONCATENATE('LUSD-Export PF'!J176,"_",'LUSD-Export PF'!K176)</f>
        <v>_</v>
      </c>
    </row>
    <row r="177" spans="16:17" x14ac:dyDescent="0.3">
      <c r="P177" s="21" t="str">
        <f>CONCATENATE('LUSD-Export PF'!D177,"_",'LUSD-Export PF'!E177)</f>
        <v>_</v>
      </c>
      <c r="Q177" s="21" t="str">
        <f>CONCATENATE('LUSD-Export PF'!J177,"_",'LUSD-Export PF'!K177)</f>
        <v>_</v>
      </c>
    </row>
    <row r="178" spans="16:17" x14ac:dyDescent="0.3">
      <c r="P178" s="21" t="str">
        <f>CONCATENATE('LUSD-Export PF'!D178,"_",'LUSD-Export PF'!E178)</f>
        <v>_</v>
      </c>
      <c r="Q178" s="21" t="str">
        <f>CONCATENATE('LUSD-Export PF'!J178,"_",'LUSD-Export PF'!K178)</f>
        <v>_</v>
      </c>
    </row>
    <row r="179" spans="16:17" x14ac:dyDescent="0.3">
      <c r="P179" s="21" t="str">
        <f>CONCATENATE('LUSD-Export PF'!D179,"_",'LUSD-Export PF'!E179)</f>
        <v>_</v>
      </c>
      <c r="Q179" s="21" t="str">
        <f>CONCATENATE('LUSD-Export PF'!J179,"_",'LUSD-Export PF'!K179)</f>
        <v>_</v>
      </c>
    </row>
    <row r="180" spans="16:17" x14ac:dyDescent="0.3">
      <c r="P180" s="21" t="str">
        <f>CONCATENATE('LUSD-Export PF'!D180,"_",'LUSD-Export PF'!E180)</f>
        <v>_</v>
      </c>
      <c r="Q180" s="21" t="str">
        <f>CONCATENATE('LUSD-Export PF'!J180,"_",'LUSD-Export PF'!K180)</f>
        <v>_</v>
      </c>
    </row>
    <row r="181" spans="16:17" x14ac:dyDescent="0.3">
      <c r="P181" s="21" t="str">
        <f>CONCATENATE('LUSD-Export PF'!D181,"_",'LUSD-Export PF'!E181)</f>
        <v>_</v>
      </c>
      <c r="Q181" s="21" t="str">
        <f>CONCATENATE('LUSD-Export PF'!J181,"_",'LUSD-Export PF'!K181)</f>
        <v>_</v>
      </c>
    </row>
    <row r="182" spans="16:17" x14ac:dyDescent="0.3">
      <c r="P182" s="21" t="str">
        <f>CONCATENATE('LUSD-Export PF'!D182,"_",'LUSD-Export PF'!E182)</f>
        <v>_</v>
      </c>
      <c r="Q182" s="21" t="str">
        <f>CONCATENATE('LUSD-Export PF'!J182,"_",'LUSD-Export PF'!K182)</f>
        <v>_</v>
      </c>
    </row>
    <row r="183" spans="16:17" x14ac:dyDescent="0.3">
      <c r="P183" s="21" t="str">
        <f>CONCATENATE('LUSD-Export PF'!D183,"_",'LUSD-Export PF'!E183)</f>
        <v>_</v>
      </c>
      <c r="Q183" s="21" t="str">
        <f>CONCATENATE('LUSD-Export PF'!J183,"_",'LUSD-Export PF'!K183)</f>
        <v>_</v>
      </c>
    </row>
    <row r="184" spans="16:17" x14ac:dyDescent="0.3">
      <c r="P184" s="21" t="str">
        <f>CONCATENATE('LUSD-Export PF'!D184,"_",'LUSD-Export PF'!E184)</f>
        <v>_</v>
      </c>
      <c r="Q184" s="21" t="str">
        <f>CONCATENATE('LUSD-Export PF'!J184,"_",'LUSD-Export PF'!K184)</f>
        <v>_</v>
      </c>
    </row>
    <row r="185" spans="16:17" x14ac:dyDescent="0.3">
      <c r="P185" s="21" t="str">
        <f>CONCATENATE('LUSD-Export PF'!D185,"_",'LUSD-Export PF'!E185)</f>
        <v>_</v>
      </c>
      <c r="Q185" s="21" t="str">
        <f>CONCATENATE('LUSD-Export PF'!J185,"_",'LUSD-Export PF'!K185)</f>
        <v>_</v>
      </c>
    </row>
    <row r="186" spans="16:17" x14ac:dyDescent="0.3">
      <c r="P186" s="21" t="str">
        <f>CONCATENATE('LUSD-Export PF'!D186,"_",'LUSD-Export PF'!E186)</f>
        <v>_</v>
      </c>
      <c r="Q186" s="21" t="str">
        <f>CONCATENATE('LUSD-Export PF'!J186,"_",'LUSD-Export PF'!K186)</f>
        <v>_</v>
      </c>
    </row>
    <row r="187" spans="16:17" x14ac:dyDescent="0.3">
      <c r="P187" s="21" t="str">
        <f>CONCATENATE('LUSD-Export PF'!D187,"_",'LUSD-Export PF'!E187)</f>
        <v>_</v>
      </c>
      <c r="Q187" s="21" t="str">
        <f>CONCATENATE('LUSD-Export PF'!J187,"_",'LUSD-Export PF'!K187)</f>
        <v>_</v>
      </c>
    </row>
    <row r="188" spans="16:17" x14ac:dyDescent="0.3">
      <c r="P188" s="21" t="str">
        <f>CONCATENATE('LUSD-Export PF'!D188,"_",'LUSD-Export PF'!E188)</f>
        <v>_</v>
      </c>
      <c r="Q188" s="21" t="str">
        <f>CONCATENATE('LUSD-Export PF'!J188,"_",'LUSD-Export PF'!K188)</f>
        <v>_</v>
      </c>
    </row>
    <row r="189" spans="16:17" x14ac:dyDescent="0.3">
      <c r="P189" s="21" t="str">
        <f>CONCATENATE('LUSD-Export PF'!D189,"_",'LUSD-Export PF'!E189)</f>
        <v>_</v>
      </c>
      <c r="Q189" s="21" t="str">
        <f>CONCATENATE('LUSD-Export PF'!J189,"_",'LUSD-Export PF'!K189)</f>
        <v>_</v>
      </c>
    </row>
    <row r="190" spans="16:17" x14ac:dyDescent="0.3">
      <c r="P190" s="21" t="str">
        <f>CONCATENATE('LUSD-Export PF'!D190,"_",'LUSD-Export PF'!E190)</f>
        <v>_</v>
      </c>
      <c r="Q190" s="21" t="str">
        <f>CONCATENATE('LUSD-Export PF'!J190,"_",'LUSD-Export PF'!K190)</f>
        <v>_</v>
      </c>
    </row>
    <row r="191" spans="16:17" x14ac:dyDescent="0.3">
      <c r="P191" s="21" t="str">
        <f>CONCATENATE('LUSD-Export PF'!D191,"_",'LUSD-Export PF'!E191)</f>
        <v>_</v>
      </c>
      <c r="Q191" s="21" t="str">
        <f>CONCATENATE('LUSD-Export PF'!J191,"_",'LUSD-Export PF'!K191)</f>
        <v>_</v>
      </c>
    </row>
    <row r="192" spans="16:17" x14ac:dyDescent="0.3">
      <c r="P192" s="21" t="str">
        <f>CONCATENATE('LUSD-Export PF'!D192,"_",'LUSD-Export PF'!E192)</f>
        <v>_</v>
      </c>
      <c r="Q192" s="21" t="str">
        <f>CONCATENATE('LUSD-Export PF'!J192,"_",'LUSD-Export PF'!K192)</f>
        <v>_</v>
      </c>
    </row>
    <row r="193" spans="15:17" x14ac:dyDescent="0.3">
      <c r="P193" s="21" t="str">
        <f>CONCATENATE('LUSD-Export PF'!D193,"_",'LUSD-Export PF'!E193)</f>
        <v>_</v>
      </c>
      <c r="Q193" s="21" t="str">
        <f>CONCATENATE('LUSD-Export PF'!J193,"_",'LUSD-Export PF'!K193)</f>
        <v>_</v>
      </c>
    </row>
    <row r="194" spans="15:17" x14ac:dyDescent="0.3">
      <c r="P194" s="21" t="str">
        <f>CONCATENATE('LUSD-Export PF'!D194,"_",'LUSD-Export PF'!E194)</f>
        <v>_</v>
      </c>
      <c r="Q194" s="21" t="str">
        <f>CONCATENATE('LUSD-Export PF'!J194,"_",'LUSD-Export PF'!K194)</f>
        <v>_</v>
      </c>
    </row>
    <row r="195" spans="15:17" x14ac:dyDescent="0.3">
      <c r="P195" s="21" t="str">
        <f>CONCATENATE('LUSD-Export PF'!D195,"_",'LUSD-Export PF'!E195)</f>
        <v>_</v>
      </c>
      <c r="Q195" s="21" t="str">
        <f>CONCATENATE('LUSD-Export PF'!J195,"_",'LUSD-Export PF'!K195)</f>
        <v>_</v>
      </c>
    </row>
    <row r="196" spans="15:17" x14ac:dyDescent="0.3">
      <c r="P196" s="21" t="str">
        <f>CONCATENATE('LUSD-Export PF'!D196,"_",'LUSD-Export PF'!E196)</f>
        <v>_</v>
      </c>
      <c r="Q196" s="21" t="str">
        <f>CONCATENATE('LUSD-Export PF'!J196,"_",'LUSD-Export PF'!K196)</f>
        <v>_</v>
      </c>
    </row>
    <row r="197" spans="15:17" x14ac:dyDescent="0.3">
      <c r="P197" s="21" t="str">
        <f>CONCATENATE('LUSD-Export PF'!D197,"_",'LUSD-Export PF'!E197)</f>
        <v>_</v>
      </c>
      <c r="Q197" s="21" t="str">
        <f>CONCATENATE('LUSD-Export PF'!J197,"_",'LUSD-Export PF'!K197)</f>
        <v>_</v>
      </c>
    </row>
    <row r="198" spans="15:17" x14ac:dyDescent="0.3">
      <c r="P198" s="21" t="str">
        <f>CONCATENATE('LUSD-Export PF'!D198,"_",'LUSD-Export PF'!E198)</f>
        <v>_</v>
      </c>
      <c r="Q198" s="21" t="str">
        <f>CONCATENATE('LUSD-Export PF'!J198,"_",'LUSD-Export PF'!K198)</f>
        <v>_</v>
      </c>
    </row>
    <row r="199" spans="15:17" x14ac:dyDescent="0.3">
      <c r="P199" s="21" t="str">
        <f>CONCATENATE('LUSD-Export PF'!D199,"_",'LUSD-Export PF'!E199)</f>
        <v>_</v>
      </c>
      <c r="Q199" s="21" t="str">
        <f>CONCATENATE('LUSD-Export PF'!J199,"_",'LUSD-Export PF'!K199)</f>
        <v>_</v>
      </c>
    </row>
    <row r="200" spans="15:17" x14ac:dyDescent="0.3">
      <c r="P200" s="21" t="str">
        <f>CONCATENATE('LUSD-Export PF'!D200,"_",'LUSD-Export PF'!E200)</f>
        <v>_</v>
      </c>
      <c r="Q200" s="21" t="str">
        <f>CONCATENATE('LUSD-Export PF'!J200,"_",'LUSD-Export PF'!K200)</f>
        <v>_</v>
      </c>
    </row>
    <row r="201" spans="15:17" x14ac:dyDescent="0.3">
      <c r="P201" s="26" t="str">
        <f>CONCATENATE('LUSD-Export PF'!D201,"_",'LUSD-Export PF'!E201)</f>
        <v>_</v>
      </c>
      <c r="Q201" s="26" t="str">
        <f>CONCATENATE('LUSD-Export PF'!J201,"_",'LUSD-Export PF'!K201)</f>
        <v>_</v>
      </c>
    </row>
    <row r="202" spans="15:17" x14ac:dyDescent="0.3">
      <c r="O202" s="28" t="s">
        <v>77</v>
      </c>
      <c r="P202" s="21" t="str">
        <f>CONCATENATE('LUSD-Export PF'!G2,"_",'LUSD-Export PF'!H2)</f>
        <v>_</v>
      </c>
    </row>
    <row r="203" spans="15:17" x14ac:dyDescent="0.3">
      <c r="P203" s="21" t="str">
        <f>CONCATENATE('LUSD-Export PF'!G3,"_",'LUSD-Export PF'!H3)</f>
        <v>_</v>
      </c>
    </row>
    <row r="204" spans="15:17" x14ac:dyDescent="0.3">
      <c r="P204" s="21" t="str">
        <f>CONCATENATE('LUSD-Export PF'!G4,"_",'LUSD-Export PF'!H4)</f>
        <v>_</v>
      </c>
    </row>
    <row r="205" spans="15:17" x14ac:dyDescent="0.3">
      <c r="P205" s="21" t="str">
        <f>CONCATENATE('LUSD-Export PF'!G5,"_",'LUSD-Export PF'!H5)</f>
        <v>_</v>
      </c>
    </row>
    <row r="206" spans="15:17" x14ac:dyDescent="0.3">
      <c r="P206" s="21" t="str">
        <f>CONCATENATE('LUSD-Export PF'!G6,"_",'LUSD-Export PF'!H6)</f>
        <v>_</v>
      </c>
    </row>
    <row r="207" spans="15:17" x14ac:dyDescent="0.3">
      <c r="P207" s="21" t="str">
        <f>CONCATENATE('LUSD-Export PF'!G7,"_",'LUSD-Export PF'!H7)</f>
        <v>_</v>
      </c>
    </row>
    <row r="208" spans="15:17" x14ac:dyDescent="0.3">
      <c r="P208" s="21" t="str">
        <f>CONCATENATE('LUSD-Export PF'!G8,"_",'LUSD-Export PF'!H8)</f>
        <v>_</v>
      </c>
    </row>
    <row r="209" spans="16:16" x14ac:dyDescent="0.3">
      <c r="P209" s="21" t="str">
        <f>CONCATENATE('LUSD-Export PF'!G9,"_",'LUSD-Export PF'!H9)</f>
        <v>_</v>
      </c>
    </row>
    <row r="210" spans="16:16" x14ac:dyDescent="0.3">
      <c r="P210" s="21" t="str">
        <f>CONCATENATE('LUSD-Export PF'!G10,"_",'LUSD-Export PF'!H10)</f>
        <v>_</v>
      </c>
    </row>
    <row r="211" spans="16:16" x14ac:dyDescent="0.3">
      <c r="P211" s="21" t="str">
        <f>CONCATENATE('LUSD-Export PF'!G11,"_",'LUSD-Export PF'!H11)</f>
        <v>_</v>
      </c>
    </row>
    <row r="212" spans="16:16" x14ac:dyDescent="0.3">
      <c r="P212" s="21" t="str">
        <f>CONCATENATE('LUSD-Export PF'!G12,"_",'LUSD-Export PF'!H12)</f>
        <v>_</v>
      </c>
    </row>
    <row r="213" spans="16:16" x14ac:dyDescent="0.3">
      <c r="P213" s="21" t="str">
        <f>CONCATENATE('LUSD-Export PF'!G13,"_",'LUSD-Export PF'!H13)</f>
        <v>_</v>
      </c>
    </row>
    <row r="214" spans="16:16" x14ac:dyDescent="0.3">
      <c r="P214" s="21" t="str">
        <f>CONCATENATE('LUSD-Export PF'!G14,"_",'LUSD-Export PF'!H14)</f>
        <v>_</v>
      </c>
    </row>
    <row r="215" spans="16:16" x14ac:dyDescent="0.3">
      <c r="P215" s="21" t="str">
        <f>CONCATENATE('LUSD-Export PF'!G15,"_",'LUSD-Export PF'!H15)</f>
        <v>_</v>
      </c>
    </row>
    <row r="216" spans="16:16" x14ac:dyDescent="0.3">
      <c r="P216" s="21" t="str">
        <f>CONCATENATE('LUSD-Export PF'!G16,"_",'LUSD-Export PF'!H16)</f>
        <v>_</v>
      </c>
    </row>
    <row r="217" spans="16:16" x14ac:dyDescent="0.3">
      <c r="P217" s="21" t="str">
        <f>CONCATENATE('LUSD-Export PF'!G17,"_",'LUSD-Export PF'!H17)</f>
        <v>_</v>
      </c>
    </row>
    <row r="218" spans="16:16" x14ac:dyDescent="0.3">
      <c r="P218" s="21" t="str">
        <f>CONCATENATE('LUSD-Export PF'!G18,"_",'LUSD-Export PF'!H18)</f>
        <v>_</v>
      </c>
    </row>
    <row r="219" spans="16:16" x14ac:dyDescent="0.3">
      <c r="P219" s="21" t="str">
        <f>CONCATENATE('LUSD-Export PF'!G19,"_",'LUSD-Export PF'!H19)</f>
        <v>_</v>
      </c>
    </row>
    <row r="220" spans="16:16" x14ac:dyDescent="0.3">
      <c r="P220" s="21" t="str">
        <f>CONCATENATE('LUSD-Export PF'!G20,"_",'LUSD-Export PF'!H20)</f>
        <v>_</v>
      </c>
    </row>
    <row r="221" spans="16:16" x14ac:dyDescent="0.3">
      <c r="P221" s="21" t="str">
        <f>CONCATENATE('LUSD-Export PF'!G21,"_",'LUSD-Export PF'!H21)</f>
        <v>_</v>
      </c>
    </row>
    <row r="222" spans="16:16" x14ac:dyDescent="0.3">
      <c r="P222" s="21" t="str">
        <f>CONCATENATE('LUSD-Export PF'!G22,"_",'LUSD-Export PF'!H22)</f>
        <v>_</v>
      </c>
    </row>
    <row r="223" spans="16:16" x14ac:dyDescent="0.3">
      <c r="P223" s="21" t="str">
        <f>CONCATENATE('LUSD-Export PF'!G23,"_",'LUSD-Export PF'!H23)</f>
        <v>_</v>
      </c>
    </row>
    <row r="224" spans="16:16" x14ac:dyDescent="0.3">
      <c r="P224" s="21" t="str">
        <f>CONCATENATE('LUSD-Export PF'!G24,"_",'LUSD-Export PF'!H24)</f>
        <v>_</v>
      </c>
    </row>
    <row r="225" spans="16:16" x14ac:dyDescent="0.3">
      <c r="P225" s="21" t="str">
        <f>CONCATENATE('LUSD-Export PF'!G25,"_",'LUSD-Export PF'!H25)</f>
        <v>_</v>
      </c>
    </row>
    <row r="226" spans="16:16" x14ac:dyDescent="0.3">
      <c r="P226" s="21" t="str">
        <f>CONCATENATE('LUSD-Export PF'!G26,"_",'LUSD-Export PF'!H26)</f>
        <v>_</v>
      </c>
    </row>
    <row r="227" spans="16:16" x14ac:dyDescent="0.3">
      <c r="P227" s="21" t="str">
        <f>CONCATENATE('LUSD-Export PF'!G27,"_",'LUSD-Export PF'!H27)</f>
        <v>_</v>
      </c>
    </row>
    <row r="228" spans="16:16" x14ac:dyDescent="0.3">
      <c r="P228" s="21" t="str">
        <f>CONCATENATE('LUSD-Export PF'!G28,"_",'LUSD-Export PF'!H28)</f>
        <v>_</v>
      </c>
    </row>
    <row r="229" spans="16:16" x14ac:dyDescent="0.3">
      <c r="P229" s="21" t="str">
        <f>CONCATENATE('LUSD-Export PF'!G29,"_",'LUSD-Export PF'!H29)</f>
        <v>_</v>
      </c>
    </row>
    <row r="230" spans="16:16" x14ac:dyDescent="0.3">
      <c r="P230" s="21" t="str">
        <f>CONCATENATE('LUSD-Export PF'!G30,"_",'LUSD-Export PF'!H30)</f>
        <v>_</v>
      </c>
    </row>
    <row r="231" spans="16:16" x14ac:dyDescent="0.3">
      <c r="P231" s="21" t="str">
        <f>CONCATENATE('LUSD-Export PF'!G31,"_",'LUSD-Export PF'!H31)</f>
        <v>_</v>
      </c>
    </row>
    <row r="232" spans="16:16" x14ac:dyDescent="0.3">
      <c r="P232" s="21" t="str">
        <f>CONCATENATE('LUSD-Export PF'!G32,"_",'LUSD-Export PF'!H32)</f>
        <v>_</v>
      </c>
    </row>
    <row r="233" spans="16:16" x14ac:dyDescent="0.3">
      <c r="P233" s="21" t="str">
        <f>CONCATENATE('LUSD-Export PF'!G33,"_",'LUSD-Export PF'!H33)</f>
        <v>_</v>
      </c>
    </row>
    <row r="234" spans="16:16" x14ac:dyDescent="0.3">
      <c r="P234" s="21" t="str">
        <f>CONCATENATE('LUSD-Export PF'!G34,"_",'LUSD-Export PF'!H34)</f>
        <v>_</v>
      </c>
    </row>
    <row r="235" spans="16:16" x14ac:dyDescent="0.3">
      <c r="P235" s="21" t="str">
        <f>CONCATENATE('LUSD-Export PF'!G35,"_",'LUSD-Export PF'!H35)</f>
        <v>_</v>
      </c>
    </row>
    <row r="236" spans="16:16" x14ac:dyDescent="0.3">
      <c r="P236" s="21" t="str">
        <f>CONCATENATE('LUSD-Export PF'!G36,"_",'LUSD-Export PF'!H36)</f>
        <v>_</v>
      </c>
    </row>
    <row r="237" spans="16:16" x14ac:dyDescent="0.3">
      <c r="P237" s="21" t="str">
        <f>CONCATENATE('LUSD-Export PF'!G37,"_",'LUSD-Export PF'!H37)</f>
        <v>_</v>
      </c>
    </row>
    <row r="238" spans="16:16" x14ac:dyDescent="0.3">
      <c r="P238" s="21" t="str">
        <f>CONCATENATE('LUSD-Export PF'!G38,"_",'LUSD-Export PF'!H38)</f>
        <v>_</v>
      </c>
    </row>
    <row r="239" spans="16:16" x14ac:dyDescent="0.3">
      <c r="P239" s="21" t="str">
        <f>CONCATENATE('LUSD-Export PF'!G39,"_",'LUSD-Export PF'!H39)</f>
        <v>_</v>
      </c>
    </row>
    <row r="240" spans="16:16" x14ac:dyDescent="0.3">
      <c r="P240" s="21" t="str">
        <f>CONCATENATE('LUSD-Export PF'!G40,"_",'LUSD-Export PF'!H40)</f>
        <v>_</v>
      </c>
    </row>
    <row r="241" spans="16:16" x14ac:dyDescent="0.3">
      <c r="P241" s="21" t="str">
        <f>CONCATENATE('LUSD-Export PF'!G41,"_",'LUSD-Export PF'!H41)</f>
        <v>_</v>
      </c>
    </row>
    <row r="242" spans="16:16" x14ac:dyDescent="0.3">
      <c r="P242" s="21" t="str">
        <f>CONCATENATE('LUSD-Export PF'!G42,"_",'LUSD-Export PF'!H42)</f>
        <v>_</v>
      </c>
    </row>
    <row r="243" spans="16:16" x14ac:dyDescent="0.3">
      <c r="P243" s="21" t="str">
        <f>CONCATENATE('LUSD-Export PF'!G43,"_",'LUSD-Export PF'!H43)</f>
        <v>_</v>
      </c>
    </row>
    <row r="244" spans="16:16" x14ac:dyDescent="0.3">
      <c r="P244" s="21" t="str">
        <f>CONCATENATE('LUSD-Export PF'!G44,"_",'LUSD-Export PF'!H44)</f>
        <v>_</v>
      </c>
    </row>
    <row r="245" spans="16:16" x14ac:dyDescent="0.3">
      <c r="P245" s="21" t="str">
        <f>CONCATENATE('LUSD-Export PF'!G45,"_",'LUSD-Export PF'!H45)</f>
        <v>_</v>
      </c>
    </row>
    <row r="246" spans="16:16" x14ac:dyDescent="0.3">
      <c r="P246" s="21" t="str">
        <f>CONCATENATE('LUSD-Export PF'!G46,"_",'LUSD-Export PF'!H46)</f>
        <v>_</v>
      </c>
    </row>
    <row r="247" spans="16:16" x14ac:dyDescent="0.3">
      <c r="P247" s="21" t="str">
        <f>CONCATENATE('LUSD-Export PF'!G47,"_",'LUSD-Export PF'!H47)</f>
        <v>_</v>
      </c>
    </row>
    <row r="248" spans="16:16" x14ac:dyDescent="0.3">
      <c r="P248" s="21" t="str">
        <f>CONCATENATE('LUSD-Export PF'!G48,"_",'LUSD-Export PF'!H48)</f>
        <v>_</v>
      </c>
    </row>
    <row r="249" spans="16:16" x14ac:dyDescent="0.3">
      <c r="P249" s="21" t="str">
        <f>CONCATENATE('LUSD-Export PF'!G49,"_",'LUSD-Export PF'!H49)</f>
        <v>_</v>
      </c>
    </row>
    <row r="250" spans="16:16" x14ac:dyDescent="0.3">
      <c r="P250" s="21" t="str">
        <f>CONCATENATE('LUSD-Export PF'!G50,"_",'LUSD-Export PF'!H50)</f>
        <v>_</v>
      </c>
    </row>
    <row r="251" spans="16:16" x14ac:dyDescent="0.3">
      <c r="P251" s="21" t="str">
        <f>CONCATENATE('LUSD-Export PF'!G51,"_",'LUSD-Export PF'!H51)</f>
        <v>_</v>
      </c>
    </row>
    <row r="252" spans="16:16" x14ac:dyDescent="0.3">
      <c r="P252" s="21" t="str">
        <f>CONCATENATE('LUSD-Export PF'!G52,"_",'LUSD-Export PF'!H52)</f>
        <v>_</v>
      </c>
    </row>
    <row r="253" spans="16:16" x14ac:dyDescent="0.3">
      <c r="P253" s="21" t="str">
        <f>CONCATENATE('LUSD-Export PF'!G53,"_",'LUSD-Export PF'!H53)</f>
        <v>_</v>
      </c>
    </row>
    <row r="254" spans="16:16" x14ac:dyDescent="0.3">
      <c r="P254" s="21" t="str">
        <f>CONCATENATE('LUSD-Export PF'!G54,"_",'LUSD-Export PF'!H54)</f>
        <v>_</v>
      </c>
    </row>
    <row r="255" spans="16:16" x14ac:dyDescent="0.3">
      <c r="P255" s="21" t="str">
        <f>CONCATENATE('LUSD-Export PF'!G55,"_",'LUSD-Export PF'!H55)</f>
        <v>_</v>
      </c>
    </row>
    <row r="256" spans="16:16" x14ac:dyDescent="0.3">
      <c r="P256" s="21" t="str">
        <f>CONCATENATE('LUSD-Export PF'!G56,"_",'LUSD-Export PF'!H56)</f>
        <v>_</v>
      </c>
    </row>
    <row r="257" spans="16:16" x14ac:dyDescent="0.3">
      <c r="P257" s="21" t="str">
        <f>CONCATENATE('LUSD-Export PF'!G57,"_",'LUSD-Export PF'!H57)</f>
        <v>_</v>
      </c>
    </row>
    <row r="258" spans="16:16" x14ac:dyDescent="0.3">
      <c r="P258" s="21" t="str">
        <f>CONCATENATE('LUSD-Export PF'!G58,"_",'LUSD-Export PF'!H58)</f>
        <v>_</v>
      </c>
    </row>
    <row r="259" spans="16:16" x14ac:dyDescent="0.3">
      <c r="P259" s="21" t="str">
        <f>CONCATENATE('LUSD-Export PF'!G59,"_",'LUSD-Export PF'!H59)</f>
        <v>_</v>
      </c>
    </row>
    <row r="260" spans="16:16" x14ac:dyDescent="0.3">
      <c r="P260" s="21" t="str">
        <f>CONCATENATE('LUSD-Export PF'!G60,"_",'LUSD-Export PF'!H60)</f>
        <v>_</v>
      </c>
    </row>
    <row r="261" spans="16:16" x14ac:dyDescent="0.3">
      <c r="P261" s="21" t="str">
        <f>CONCATENATE('LUSD-Export PF'!G61,"_",'LUSD-Export PF'!H61)</f>
        <v>_</v>
      </c>
    </row>
    <row r="262" spans="16:16" x14ac:dyDescent="0.3">
      <c r="P262" s="21" t="str">
        <f>CONCATENATE('LUSD-Export PF'!G62,"_",'LUSD-Export PF'!H62)</f>
        <v>_</v>
      </c>
    </row>
    <row r="263" spans="16:16" x14ac:dyDescent="0.3">
      <c r="P263" s="21" t="str">
        <f>CONCATENATE('LUSD-Export PF'!G63,"_",'LUSD-Export PF'!H63)</f>
        <v>_</v>
      </c>
    </row>
    <row r="264" spans="16:16" x14ac:dyDescent="0.3">
      <c r="P264" s="21" t="str">
        <f>CONCATENATE('LUSD-Export PF'!G64,"_",'LUSD-Export PF'!H64)</f>
        <v>_</v>
      </c>
    </row>
    <row r="265" spans="16:16" x14ac:dyDescent="0.3">
      <c r="P265" s="21" t="str">
        <f>CONCATENATE('LUSD-Export PF'!G65,"_",'LUSD-Export PF'!H65)</f>
        <v>_</v>
      </c>
    </row>
    <row r="266" spans="16:16" x14ac:dyDescent="0.3">
      <c r="P266" s="21" t="str">
        <f>CONCATENATE('LUSD-Export PF'!G66,"_",'LUSD-Export PF'!H66)</f>
        <v>_</v>
      </c>
    </row>
    <row r="267" spans="16:16" x14ac:dyDescent="0.3">
      <c r="P267" s="21" t="str">
        <f>CONCATENATE('LUSD-Export PF'!G67,"_",'LUSD-Export PF'!H67)</f>
        <v>_</v>
      </c>
    </row>
    <row r="268" spans="16:16" x14ac:dyDescent="0.3">
      <c r="P268" s="21" t="str">
        <f>CONCATENATE('LUSD-Export PF'!G68,"_",'LUSD-Export PF'!H68)</f>
        <v>_</v>
      </c>
    </row>
    <row r="269" spans="16:16" x14ac:dyDescent="0.3">
      <c r="P269" s="21" t="str">
        <f>CONCATENATE('LUSD-Export PF'!G69,"_",'LUSD-Export PF'!H69)</f>
        <v>_</v>
      </c>
    </row>
    <row r="270" spans="16:16" x14ac:dyDescent="0.3">
      <c r="P270" s="21" t="str">
        <f>CONCATENATE('LUSD-Export PF'!G70,"_",'LUSD-Export PF'!H70)</f>
        <v>_</v>
      </c>
    </row>
    <row r="271" spans="16:16" x14ac:dyDescent="0.3">
      <c r="P271" s="21" t="str">
        <f>CONCATENATE('LUSD-Export PF'!G71,"_",'LUSD-Export PF'!H71)</f>
        <v>_</v>
      </c>
    </row>
    <row r="272" spans="16:16" x14ac:dyDescent="0.3">
      <c r="P272" s="21" t="str">
        <f>CONCATENATE('LUSD-Export PF'!G72,"_",'LUSD-Export PF'!H72)</f>
        <v>_</v>
      </c>
    </row>
    <row r="273" spans="16:16" x14ac:dyDescent="0.3">
      <c r="P273" s="21" t="str">
        <f>CONCATENATE('LUSD-Export PF'!G73,"_",'LUSD-Export PF'!H73)</f>
        <v>_</v>
      </c>
    </row>
    <row r="274" spans="16:16" x14ac:dyDescent="0.3">
      <c r="P274" s="21" t="str">
        <f>CONCATENATE('LUSD-Export PF'!G74,"_",'LUSD-Export PF'!H74)</f>
        <v>_</v>
      </c>
    </row>
    <row r="275" spans="16:16" x14ac:dyDescent="0.3">
      <c r="P275" s="21" t="str">
        <f>CONCATENATE('LUSD-Export PF'!G75,"_",'LUSD-Export PF'!H75)</f>
        <v>_</v>
      </c>
    </row>
    <row r="276" spans="16:16" x14ac:dyDescent="0.3">
      <c r="P276" s="21" t="str">
        <f>CONCATENATE('LUSD-Export PF'!G76,"_",'LUSD-Export PF'!H76)</f>
        <v>_</v>
      </c>
    </row>
    <row r="277" spans="16:16" x14ac:dyDescent="0.3">
      <c r="P277" s="21" t="str">
        <f>CONCATENATE('LUSD-Export PF'!G77,"_",'LUSD-Export PF'!H77)</f>
        <v>_</v>
      </c>
    </row>
    <row r="278" spans="16:16" x14ac:dyDescent="0.3">
      <c r="P278" s="21" t="str">
        <f>CONCATENATE('LUSD-Export PF'!G78,"_",'LUSD-Export PF'!H78)</f>
        <v>_</v>
      </c>
    </row>
    <row r="279" spans="16:16" x14ac:dyDescent="0.3">
      <c r="P279" s="21" t="str">
        <f>CONCATENATE('LUSD-Export PF'!G79,"_",'LUSD-Export PF'!H79)</f>
        <v>_</v>
      </c>
    </row>
    <row r="280" spans="16:16" x14ac:dyDescent="0.3">
      <c r="P280" s="21" t="str">
        <f>CONCATENATE('LUSD-Export PF'!G80,"_",'LUSD-Export PF'!H80)</f>
        <v>_</v>
      </c>
    </row>
    <row r="281" spans="16:16" x14ac:dyDescent="0.3">
      <c r="P281" s="21" t="str">
        <f>CONCATENATE('LUSD-Export PF'!G81,"_",'LUSD-Export PF'!H81)</f>
        <v>_</v>
      </c>
    </row>
    <row r="282" spans="16:16" x14ac:dyDescent="0.3">
      <c r="P282" s="21" t="str">
        <f>CONCATENATE('LUSD-Export PF'!G82,"_",'LUSD-Export PF'!H82)</f>
        <v>_</v>
      </c>
    </row>
    <row r="283" spans="16:16" x14ac:dyDescent="0.3">
      <c r="P283" s="21" t="str">
        <f>CONCATENATE('LUSD-Export PF'!G83,"_",'LUSD-Export PF'!H83)</f>
        <v>_</v>
      </c>
    </row>
    <row r="284" spans="16:16" x14ac:dyDescent="0.3">
      <c r="P284" s="21" t="str">
        <f>CONCATENATE('LUSD-Export PF'!G84,"_",'LUSD-Export PF'!H84)</f>
        <v>_</v>
      </c>
    </row>
    <row r="285" spans="16:16" x14ac:dyDescent="0.3">
      <c r="P285" s="21" t="str">
        <f>CONCATENATE('LUSD-Export PF'!G85,"_",'LUSD-Export PF'!H85)</f>
        <v>_</v>
      </c>
    </row>
    <row r="286" spans="16:16" x14ac:dyDescent="0.3">
      <c r="P286" s="21" t="str">
        <f>CONCATENATE('LUSD-Export PF'!G86,"_",'LUSD-Export PF'!H86)</f>
        <v>_</v>
      </c>
    </row>
    <row r="287" spans="16:16" x14ac:dyDescent="0.3">
      <c r="P287" s="21" t="str">
        <f>CONCATENATE('LUSD-Export PF'!G87,"_",'LUSD-Export PF'!H87)</f>
        <v>_</v>
      </c>
    </row>
    <row r="288" spans="16:16" x14ac:dyDescent="0.3">
      <c r="P288" s="21" t="str">
        <f>CONCATENATE('LUSD-Export PF'!G88,"_",'LUSD-Export PF'!H88)</f>
        <v>_</v>
      </c>
    </row>
    <row r="289" spans="16:16" x14ac:dyDescent="0.3">
      <c r="P289" s="21" t="str">
        <f>CONCATENATE('LUSD-Export PF'!G89,"_",'LUSD-Export PF'!H89)</f>
        <v>_</v>
      </c>
    </row>
    <row r="290" spans="16:16" x14ac:dyDescent="0.3">
      <c r="P290" s="21" t="str">
        <f>CONCATENATE('LUSD-Export PF'!G90,"_",'LUSD-Export PF'!H90)</f>
        <v>_</v>
      </c>
    </row>
    <row r="291" spans="16:16" x14ac:dyDescent="0.3">
      <c r="P291" s="21" t="str">
        <f>CONCATENATE('LUSD-Export PF'!G91,"_",'LUSD-Export PF'!H91)</f>
        <v>_</v>
      </c>
    </row>
    <row r="292" spans="16:16" x14ac:dyDescent="0.3">
      <c r="P292" s="21" t="str">
        <f>CONCATENATE('LUSD-Export PF'!G92,"_",'LUSD-Export PF'!H92)</f>
        <v>_</v>
      </c>
    </row>
    <row r="293" spans="16:16" x14ac:dyDescent="0.3">
      <c r="P293" s="21" t="str">
        <f>CONCATENATE('LUSD-Export PF'!G93,"_",'LUSD-Export PF'!H93)</f>
        <v>_</v>
      </c>
    </row>
    <row r="294" spans="16:16" x14ac:dyDescent="0.3">
      <c r="P294" s="21" t="str">
        <f>CONCATENATE('LUSD-Export PF'!G94,"_",'LUSD-Export PF'!H94)</f>
        <v>_</v>
      </c>
    </row>
    <row r="295" spans="16:16" x14ac:dyDescent="0.3">
      <c r="P295" s="21" t="str">
        <f>CONCATENATE('LUSD-Export PF'!G95,"_",'LUSD-Export PF'!H95)</f>
        <v>_</v>
      </c>
    </row>
    <row r="296" spans="16:16" x14ac:dyDescent="0.3">
      <c r="P296" s="21" t="str">
        <f>CONCATENATE('LUSD-Export PF'!G96,"_",'LUSD-Export PF'!H96)</f>
        <v>_</v>
      </c>
    </row>
    <row r="297" spans="16:16" x14ac:dyDescent="0.3">
      <c r="P297" s="21" t="str">
        <f>CONCATENATE('LUSD-Export PF'!G97,"_",'LUSD-Export PF'!H97)</f>
        <v>_</v>
      </c>
    </row>
    <row r="298" spans="16:16" x14ac:dyDescent="0.3">
      <c r="P298" s="21" t="str">
        <f>CONCATENATE('LUSD-Export PF'!G98,"_",'LUSD-Export PF'!H98)</f>
        <v>_</v>
      </c>
    </row>
    <row r="299" spans="16:16" x14ac:dyDescent="0.3">
      <c r="P299" s="21" t="str">
        <f>CONCATENATE('LUSD-Export PF'!G99,"_",'LUSD-Export PF'!H99)</f>
        <v>_</v>
      </c>
    </row>
    <row r="300" spans="16:16" x14ac:dyDescent="0.3">
      <c r="P300" s="21" t="str">
        <f>CONCATENATE('LUSD-Export PF'!G100,"_",'LUSD-Export PF'!H100)</f>
        <v>_</v>
      </c>
    </row>
    <row r="301" spans="16:16" x14ac:dyDescent="0.3">
      <c r="P301" s="21" t="str">
        <f>CONCATENATE('LUSD-Export PF'!G101,"_",'LUSD-Export PF'!H101)</f>
        <v>_</v>
      </c>
    </row>
    <row r="302" spans="16:16" x14ac:dyDescent="0.3">
      <c r="P302" s="21" t="str">
        <f>CONCATENATE('LUSD-Export PF'!G102,"_",'LUSD-Export PF'!H102)</f>
        <v>_</v>
      </c>
    </row>
    <row r="303" spans="16:16" x14ac:dyDescent="0.3">
      <c r="P303" s="21" t="str">
        <f>CONCATENATE('LUSD-Export PF'!G103,"_",'LUSD-Export PF'!H103)</f>
        <v>_</v>
      </c>
    </row>
    <row r="304" spans="16:16" x14ac:dyDescent="0.3">
      <c r="P304" s="21" t="str">
        <f>CONCATENATE('LUSD-Export PF'!G104,"_",'LUSD-Export PF'!H104)</f>
        <v>_</v>
      </c>
    </row>
    <row r="305" spans="16:16" x14ac:dyDescent="0.3">
      <c r="P305" s="21" t="str">
        <f>CONCATENATE('LUSD-Export PF'!G105,"_",'LUSD-Export PF'!H105)</f>
        <v>_</v>
      </c>
    </row>
    <row r="306" spans="16:16" x14ac:dyDescent="0.3">
      <c r="P306" s="21" t="str">
        <f>CONCATENATE('LUSD-Export PF'!G106,"_",'LUSD-Export PF'!H106)</f>
        <v>_</v>
      </c>
    </row>
    <row r="307" spans="16:16" x14ac:dyDescent="0.3">
      <c r="P307" s="21" t="str">
        <f>CONCATENATE('LUSD-Export PF'!G107,"_",'LUSD-Export PF'!H107)</f>
        <v>_</v>
      </c>
    </row>
    <row r="308" spans="16:16" x14ac:dyDescent="0.3">
      <c r="P308" s="21" t="str">
        <f>CONCATENATE('LUSD-Export PF'!G108,"_",'LUSD-Export PF'!H108)</f>
        <v>_</v>
      </c>
    </row>
    <row r="309" spans="16:16" x14ac:dyDescent="0.3">
      <c r="P309" s="21" t="str">
        <f>CONCATENATE('LUSD-Export PF'!G109,"_",'LUSD-Export PF'!H109)</f>
        <v>_</v>
      </c>
    </row>
    <row r="310" spans="16:16" x14ac:dyDescent="0.3">
      <c r="P310" s="21" t="str">
        <f>CONCATENATE('LUSD-Export PF'!G110,"_",'LUSD-Export PF'!H110)</f>
        <v>_</v>
      </c>
    </row>
    <row r="311" spans="16:16" x14ac:dyDescent="0.3">
      <c r="P311" s="21" t="str">
        <f>CONCATENATE('LUSD-Export PF'!G111,"_",'LUSD-Export PF'!H111)</f>
        <v>_</v>
      </c>
    </row>
    <row r="312" spans="16:16" x14ac:dyDescent="0.3">
      <c r="P312" s="21" t="str">
        <f>CONCATENATE('LUSD-Export PF'!G112,"_",'LUSD-Export PF'!H112)</f>
        <v>_</v>
      </c>
    </row>
    <row r="313" spans="16:16" x14ac:dyDescent="0.3">
      <c r="P313" s="21" t="str">
        <f>CONCATENATE('LUSD-Export PF'!G113,"_",'LUSD-Export PF'!H113)</f>
        <v>_</v>
      </c>
    </row>
    <row r="314" spans="16:16" x14ac:dyDescent="0.3">
      <c r="P314" s="21" t="str">
        <f>CONCATENATE('LUSD-Export PF'!G114,"_",'LUSD-Export PF'!H114)</f>
        <v>_</v>
      </c>
    </row>
    <row r="315" spans="16:16" x14ac:dyDescent="0.3">
      <c r="P315" s="21" t="str">
        <f>CONCATENATE('LUSD-Export PF'!G115,"_",'LUSD-Export PF'!H115)</f>
        <v>_</v>
      </c>
    </row>
    <row r="316" spans="16:16" x14ac:dyDescent="0.3">
      <c r="P316" s="21" t="str">
        <f>CONCATENATE('LUSD-Export PF'!G116,"_",'LUSD-Export PF'!H116)</f>
        <v>_</v>
      </c>
    </row>
    <row r="317" spans="16:16" x14ac:dyDescent="0.3">
      <c r="P317" s="21" t="str">
        <f>CONCATENATE('LUSD-Export PF'!G117,"_",'LUSD-Export PF'!H117)</f>
        <v>_</v>
      </c>
    </row>
    <row r="318" spans="16:16" x14ac:dyDescent="0.3">
      <c r="P318" s="21" t="str">
        <f>CONCATENATE('LUSD-Export PF'!G118,"_",'LUSD-Export PF'!H118)</f>
        <v>_</v>
      </c>
    </row>
    <row r="319" spans="16:16" x14ac:dyDescent="0.3">
      <c r="P319" s="21" t="str">
        <f>CONCATENATE('LUSD-Export PF'!G119,"_",'LUSD-Export PF'!H119)</f>
        <v>_</v>
      </c>
    </row>
    <row r="320" spans="16:16" x14ac:dyDescent="0.3">
      <c r="P320" s="21" t="str">
        <f>CONCATENATE('LUSD-Export PF'!G120,"_",'LUSD-Export PF'!H120)</f>
        <v>_</v>
      </c>
    </row>
    <row r="321" spans="16:16" x14ac:dyDescent="0.3">
      <c r="P321" s="21" t="str">
        <f>CONCATENATE('LUSD-Export PF'!G121,"_",'LUSD-Export PF'!H121)</f>
        <v>_</v>
      </c>
    </row>
    <row r="322" spans="16:16" x14ac:dyDescent="0.3">
      <c r="P322" s="21" t="str">
        <f>CONCATENATE('LUSD-Export PF'!G122,"_",'LUSD-Export PF'!H122)</f>
        <v>_</v>
      </c>
    </row>
    <row r="323" spans="16:16" x14ac:dyDescent="0.3">
      <c r="P323" s="21" t="str">
        <f>CONCATENATE('LUSD-Export PF'!G123,"_",'LUSD-Export PF'!H123)</f>
        <v>_</v>
      </c>
    </row>
    <row r="324" spans="16:16" x14ac:dyDescent="0.3">
      <c r="P324" s="21" t="str">
        <f>CONCATENATE('LUSD-Export PF'!G124,"_",'LUSD-Export PF'!H124)</f>
        <v>_</v>
      </c>
    </row>
    <row r="325" spans="16:16" x14ac:dyDescent="0.3">
      <c r="P325" s="21" t="str">
        <f>CONCATENATE('LUSD-Export PF'!G125,"_",'LUSD-Export PF'!H125)</f>
        <v>_</v>
      </c>
    </row>
    <row r="326" spans="16:16" x14ac:dyDescent="0.3">
      <c r="P326" s="21" t="str">
        <f>CONCATENATE('LUSD-Export PF'!G126,"_",'LUSD-Export PF'!H126)</f>
        <v>_</v>
      </c>
    </row>
    <row r="327" spans="16:16" x14ac:dyDescent="0.3">
      <c r="P327" s="21" t="str">
        <f>CONCATENATE('LUSD-Export PF'!G127,"_",'LUSD-Export PF'!H127)</f>
        <v>_</v>
      </c>
    </row>
    <row r="328" spans="16:16" x14ac:dyDescent="0.3">
      <c r="P328" s="21" t="str">
        <f>CONCATENATE('LUSD-Export PF'!G128,"_",'LUSD-Export PF'!H128)</f>
        <v>_</v>
      </c>
    </row>
    <row r="329" spans="16:16" x14ac:dyDescent="0.3">
      <c r="P329" s="21" t="str">
        <f>CONCATENATE('LUSD-Export PF'!G129,"_",'LUSD-Export PF'!H129)</f>
        <v>_</v>
      </c>
    </row>
    <row r="330" spans="16:16" x14ac:dyDescent="0.3">
      <c r="P330" s="21" t="str">
        <f>CONCATENATE('LUSD-Export PF'!G130,"_",'LUSD-Export PF'!H130)</f>
        <v>_</v>
      </c>
    </row>
    <row r="331" spans="16:16" x14ac:dyDescent="0.3">
      <c r="P331" s="21" t="str">
        <f>CONCATENATE('LUSD-Export PF'!G131,"_",'LUSD-Export PF'!H131)</f>
        <v>_</v>
      </c>
    </row>
    <row r="332" spans="16:16" x14ac:dyDescent="0.3">
      <c r="P332" s="21" t="str">
        <f>CONCATENATE('LUSD-Export PF'!G132,"_",'LUSD-Export PF'!H132)</f>
        <v>_</v>
      </c>
    </row>
    <row r="333" spans="16:16" x14ac:dyDescent="0.3">
      <c r="P333" s="21" t="str">
        <f>CONCATENATE('LUSD-Export PF'!G133,"_",'LUSD-Export PF'!H133)</f>
        <v>_</v>
      </c>
    </row>
    <row r="334" spans="16:16" x14ac:dyDescent="0.3">
      <c r="P334" s="21" t="str">
        <f>CONCATENATE('LUSD-Export PF'!G134,"_",'LUSD-Export PF'!H134)</f>
        <v>_</v>
      </c>
    </row>
    <row r="335" spans="16:16" x14ac:dyDescent="0.3">
      <c r="P335" s="21" t="str">
        <f>CONCATENATE('LUSD-Export PF'!G135,"_",'LUSD-Export PF'!H135)</f>
        <v>_</v>
      </c>
    </row>
    <row r="336" spans="16:16" x14ac:dyDescent="0.3">
      <c r="P336" s="21" t="str">
        <f>CONCATENATE('LUSD-Export PF'!G136,"_",'LUSD-Export PF'!H136)</f>
        <v>_</v>
      </c>
    </row>
    <row r="337" spans="16:16" x14ac:dyDescent="0.3">
      <c r="P337" s="21" t="str">
        <f>CONCATENATE('LUSD-Export PF'!G137,"_",'LUSD-Export PF'!H137)</f>
        <v>_</v>
      </c>
    </row>
    <row r="338" spans="16:16" x14ac:dyDescent="0.3">
      <c r="P338" s="21" t="str">
        <f>CONCATENATE('LUSD-Export PF'!G138,"_",'LUSD-Export PF'!H138)</f>
        <v>_</v>
      </c>
    </row>
    <row r="339" spans="16:16" x14ac:dyDescent="0.3">
      <c r="P339" s="21" t="str">
        <f>CONCATENATE('LUSD-Export PF'!G139,"_",'LUSD-Export PF'!H139)</f>
        <v>_</v>
      </c>
    </row>
    <row r="340" spans="16:16" x14ac:dyDescent="0.3">
      <c r="P340" s="21" t="str">
        <f>CONCATENATE('LUSD-Export PF'!G140,"_",'LUSD-Export PF'!H140)</f>
        <v>_</v>
      </c>
    </row>
    <row r="341" spans="16:16" x14ac:dyDescent="0.3">
      <c r="P341" s="21" t="str">
        <f>CONCATENATE('LUSD-Export PF'!G141,"_",'LUSD-Export PF'!H141)</f>
        <v>_</v>
      </c>
    </row>
    <row r="342" spans="16:16" x14ac:dyDescent="0.3">
      <c r="P342" s="21" t="str">
        <f>CONCATENATE('LUSD-Export PF'!G142,"_",'LUSD-Export PF'!H142)</f>
        <v>_</v>
      </c>
    </row>
    <row r="343" spans="16:16" x14ac:dyDescent="0.3">
      <c r="P343" s="21" t="str">
        <f>CONCATENATE('LUSD-Export PF'!G143,"_",'LUSD-Export PF'!H143)</f>
        <v>_</v>
      </c>
    </row>
    <row r="344" spans="16:16" x14ac:dyDescent="0.3">
      <c r="P344" s="21" t="str">
        <f>CONCATENATE('LUSD-Export PF'!G144,"_",'LUSD-Export PF'!H144)</f>
        <v>_</v>
      </c>
    </row>
    <row r="345" spans="16:16" x14ac:dyDescent="0.3">
      <c r="P345" s="21" t="str">
        <f>CONCATENATE('LUSD-Export PF'!G145,"_",'LUSD-Export PF'!H145)</f>
        <v>_</v>
      </c>
    </row>
    <row r="346" spans="16:16" x14ac:dyDescent="0.3">
      <c r="P346" s="21" t="str">
        <f>CONCATENATE('LUSD-Export PF'!G146,"_",'LUSD-Export PF'!H146)</f>
        <v>_</v>
      </c>
    </row>
    <row r="347" spans="16:16" x14ac:dyDescent="0.3">
      <c r="P347" s="21" t="str">
        <f>CONCATENATE('LUSD-Export PF'!G147,"_",'LUSD-Export PF'!H147)</f>
        <v>_</v>
      </c>
    </row>
    <row r="348" spans="16:16" x14ac:dyDescent="0.3">
      <c r="P348" s="21" t="str">
        <f>CONCATENATE('LUSD-Export PF'!G148,"_",'LUSD-Export PF'!H148)</f>
        <v>_</v>
      </c>
    </row>
    <row r="349" spans="16:16" x14ac:dyDescent="0.3">
      <c r="P349" s="21" t="str">
        <f>CONCATENATE('LUSD-Export PF'!G149,"_",'LUSD-Export PF'!H149)</f>
        <v>_</v>
      </c>
    </row>
    <row r="350" spans="16:16" x14ac:dyDescent="0.3">
      <c r="P350" s="21" t="str">
        <f>CONCATENATE('LUSD-Export PF'!G150,"_",'LUSD-Export PF'!H150)</f>
        <v>_</v>
      </c>
    </row>
    <row r="351" spans="16:16" x14ac:dyDescent="0.3">
      <c r="P351" s="21" t="str">
        <f>CONCATENATE('LUSD-Export PF'!G151,"_",'LUSD-Export PF'!H151)</f>
        <v>_</v>
      </c>
    </row>
    <row r="352" spans="16:16" x14ac:dyDescent="0.3">
      <c r="P352" s="21" t="str">
        <f>CONCATENATE('LUSD-Export PF'!G152,"_",'LUSD-Export PF'!H152)</f>
        <v>_</v>
      </c>
    </row>
    <row r="353" spans="16:16" x14ac:dyDescent="0.3">
      <c r="P353" s="21" t="str">
        <f>CONCATENATE('LUSD-Export PF'!G153,"_",'LUSD-Export PF'!H153)</f>
        <v>_</v>
      </c>
    </row>
    <row r="354" spans="16:16" x14ac:dyDescent="0.3">
      <c r="P354" s="21" t="str">
        <f>CONCATENATE('LUSD-Export PF'!G154,"_",'LUSD-Export PF'!H154)</f>
        <v>_</v>
      </c>
    </row>
    <row r="355" spans="16:16" x14ac:dyDescent="0.3">
      <c r="P355" s="21" t="str">
        <f>CONCATENATE('LUSD-Export PF'!G155,"_",'LUSD-Export PF'!H155)</f>
        <v>_</v>
      </c>
    </row>
    <row r="356" spans="16:16" x14ac:dyDescent="0.3">
      <c r="P356" s="21" t="str">
        <f>CONCATENATE('LUSD-Export PF'!G156,"_",'LUSD-Export PF'!H156)</f>
        <v>_</v>
      </c>
    </row>
    <row r="357" spans="16:16" x14ac:dyDescent="0.3">
      <c r="P357" s="21" t="str">
        <f>CONCATENATE('LUSD-Export PF'!G157,"_",'LUSD-Export PF'!H157)</f>
        <v>_</v>
      </c>
    </row>
    <row r="358" spans="16:16" x14ac:dyDescent="0.3">
      <c r="P358" s="21" t="str">
        <f>CONCATENATE('LUSD-Export PF'!G158,"_",'LUSD-Export PF'!H158)</f>
        <v>_</v>
      </c>
    </row>
    <row r="359" spans="16:16" x14ac:dyDescent="0.3">
      <c r="P359" s="21" t="str">
        <f>CONCATENATE('LUSD-Export PF'!G159,"_",'LUSD-Export PF'!H159)</f>
        <v>_</v>
      </c>
    </row>
    <row r="360" spans="16:16" x14ac:dyDescent="0.3">
      <c r="P360" s="21" t="str">
        <f>CONCATENATE('LUSD-Export PF'!G160,"_",'LUSD-Export PF'!H160)</f>
        <v>_</v>
      </c>
    </row>
    <row r="361" spans="16:16" x14ac:dyDescent="0.3">
      <c r="P361" s="21" t="str">
        <f>CONCATENATE('LUSD-Export PF'!G161,"_",'LUSD-Export PF'!H161)</f>
        <v>_</v>
      </c>
    </row>
    <row r="362" spans="16:16" x14ac:dyDescent="0.3">
      <c r="P362" s="21" t="str">
        <f>CONCATENATE('LUSD-Export PF'!G162,"_",'LUSD-Export PF'!H162)</f>
        <v>_</v>
      </c>
    </row>
    <row r="363" spans="16:16" x14ac:dyDescent="0.3">
      <c r="P363" s="21" t="str">
        <f>CONCATENATE('LUSD-Export PF'!G163,"_",'LUSD-Export PF'!H163)</f>
        <v>_</v>
      </c>
    </row>
    <row r="364" spans="16:16" x14ac:dyDescent="0.3">
      <c r="P364" s="21" t="str">
        <f>CONCATENATE('LUSD-Export PF'!G164,"_",'LUSD-Export PF'!H164)</f>
        <v>_</v>
      </c>
    </row>
    <row r="365" spans="16:16" x14ac:dyDescent="0.3">
      <c r="P365" s="21" t="str">
        <f>CONCATENATE('LUSD-Export PF'!G165,"_",'LUSD-Export PF'!H165)</f>
        <v>_</v>
      </c>
    </row>
    <row r="366" spans="16:16" x14ac:dyDescent="0.3">
      <c r="P366" s="21" t="str">
        <f>CONCATENATE('LUSD-Export PF'!G166,"_",'LUSD-Export PF'!H166)</f>
        <v>_</v>
      </c>
    </row>
    <row r="367" spans="16:16" x14ac:dyDescent="0.3">
      <c r="P367" s="21" t="str">
        <f>CONCATENATE('LUSD-Export PF'!G167,"_",'LUSD-Export PF'!H167)</f>
        <v>_</v>
      </c>
    </row>
    <row r="368" spans="16:16" x14ac:dyDescent="0.3">
      <c r="P368" s="21" t="str">
        <f>CONCATENATE('LUSD-Export PF'!G168,"_",'LUSD-Export PF'!H168)</f>
        <v>_</v>
      </c>
    </row>
    <row r="369" spans="16:16" x14ac:dyDescent="0.3">
      <c r="P369" s="21" t="str">
        <f>CONCATENATE('LUSD-Export PF'!G169,"_",'LUSD-Export PF'!H169)</f>
        <v>_</v>
      </c>
    </row>
    <row r="370" spans="16:16" x14ac:dyDescent="0.3">
      <c r="P370" s="21" t="str">
        <f>CONCATENATE('LUSD-Export PF'!G170,"_",'LUSD-Export PF'!H170)</f>
        <v>_</v>
      </c>
    </row>
    <row r="371" spans="16:16" x14ac:dyDescent="0.3">
      <c r="P371" s="21" t="str">
        <f>CONCATENATE('LUSD-Export PF'!G171,"_",'LUSD-Export PF'!H171)</f>
        <v>_</v>
      </c>
    </row>
    <row r="372" spans="16:16" x14ac:dyDescent="0.3">
      <c r="P372" s="21" t="str">
        <f>CONCATENATE('LUSD-Export PF'!G172,"_",'LUSD-Export PF'!H172)</f>
        <v>_</v>
      </c>
    </row>
    <row r="373" spans="16:16" x14ac:dyDescent="0.3">
      <c r="P373" s="21" t="str">
        <f>CONCATENATE('LUSD-Export PF'!G173,"_",'LUSD-Export PF'!H173)</f>
        <v>_</v>
      </c>
    </row>
    <row r="374" spans="16:16" x14ac:dyDescent="0.3">
      <c r="P374" s="21" t="str">
        <f>CONCATENATE('LUSD-Export PF'!G174,"_",'LUSD-Export PF'!H174)</f>
        <v>_</v>
      </c>
    </row>
    <row r="375" spans="16:16" x14ac:dyDescent="0.3">
      <c r="P375" s="21" t="str">
        <f>CONCATENATE('LUSD-Export PF'!G175,"_",'LUSD-Export PF'!H175)</f>
        <v>_</v>
      </c>
    </row>
    <row r="376" spans="16:16" x14ac:dyDescent="0.3">
      <c r="P376" s="21" t="str">
        <f>CONCATENATE('LUSD-Export PF'!G176,"_",'LUSD-Export PF'!H176)</f>
        <v>_</v>
      </c>
    </row>
    <row r="377" spans="16:16" x14ac:dyDescent="0.3">
      <c r="P377" s="21" t="str">
        <f>CONCATENATE('LUSD-Export PF'!G177,"_",'LUSD-Export PF'!H177)</f>
        <v>_</v>
      </c>
    </row>
    <row r="378" spans="16:16" x14ac:dyDescent="0.3">
      <c r="P378" s="21" t="str">
        <f>CONCATENATE('LUSD-Export PF'!G178,"_",'LUSD-Export PF'!H178)</f>
        <v>_</v>
      </c>
    </row>
    <row r="379" spans="16:16" x14ac:dyDescent="0.3">
      <c r="P379" s="21" t="str">
        <f>CONCATENATE('LUSD-Export PF'!G179,"_",'LUSD-Export PF'!H179)</f>
        <v>_</v>
      </c>
    </row>
    <row r="380" spans="16:16" x14ac:dyDescent="0.3">
      <c r="P380" s="21" t="str">
        <f>CONCATENATE('LUSD-Export PF'!G180,"_",'LUSD-Export PF'!H180)</f>
        <v>_</v>
      </c>
    </row>
    <row r="381" spans="16:16" x14ac:dyDescent="0.3">
      <c r="P381" s="21" t="str">
        <f>CONCATENATE('LUSD-Export PF'!G181,"_",'LUSD-Export PF'!H181)</f>
        <v>_</v>
      </c>
    </row>
    <row r="382" spans="16:16" x14ac:dyDescent="0.3">
      <c r="P382" s="21" t="str">
        <f>CONCATENATE('LUSD-Export PF'!G182,"_",'LUSD-Export PF'!H182)</f>
        <v>_</v>
      </c>
    </row>
    <row r="383" spans="16:16" x14ac:dyDescent="0.3">
      <c r="P383" s="21" t="str">
        <f>CONCATENATE('LUSD-Export PF'!G183,"_",'LUSD-Export PF'!H183)</f>
        <v>_</v>
      </c>
    </row>
    <row r="384" spans="16:16" x14ac:dyDescent="0.3">
      <c r="P384" s="21" t="str">
        <f>CONCATENATE('LUSD-Export PF'!G184,"_",'LUSD-Export PF'!H184)</f>
        <v>_</v>
      </c>
    </row>
    <row r="385" spans="16:16" x14ac:dyDescent="0.3">
      <c r="P385" s="21" t="str">
        <f>CONCATENATE('LUSD-Export PF'!G185,"_",'LUSD-Export PF'!H185)</f>
        <v>_</v>
      </c>
    </row>
    <row r="386" spans="16:16" x14ac:dyDescent="0.3">
      <c r="P386" s="21" t="str">
        <f>CONCATENATE('LUSD-Export PF'!G186,"_",'LUSD-Export PF'!H186)</f>
        <v>_</v>
      </c>
    </row>
    <row r="387" spans="16:16" x14ac:dyDescent="0.3">
      <c r="P387" s="21" t="str">
        <f>CONCATENATE('LUSD-Export PF'!G187,"_",'LUSD-Export PF'!H187)</f>
        <v>_</v>
      </c>
    </row>
    <row r="388" spans="16:16" x14ac:dyDescent="0.3">
      <c r="P388" s="21" t="str">
        <f>CONCATENATE('LUSD-Export PF'!G188,"_",'LUSD-Export PF'!H188)</f>
        <v>_</v>
      </c>
    </row>
    <row r="389" spans="16:16" x14ac:dyDescent="0.3">
      <c r="P389" s="21" t="str">
        <f>CONCATENATE('LUSD-Export PF'!G189,"_",'LUSD-Export PF'!H189)</f>
        <v>_</v>
      </c>
    </row>
    <row r="390" spans="16:16" x14ac:dyDescent="0.3">
      <c r="P390" s="21" t="str">
        <f>CONCATENATE('LUSD-Export PF'!G190,"_",'LUSD-Export PF'!H190)</f>
        <v>_</v>
      </c>
    </row>
    <row r="391" spans="16:16" x14ac:dyDescent="0.3">
      <c r="P391" s="21" t="str">
        <f>CONCATENATE('LUSD-Export PF'!G191,"_",'LUSD-Export PF'!H191)</f>
        <v>_</v>
      </c>
    </row>
    <row r="392" spans="16:16" x14ac:dyDescent="0.3">
      <c r="P392" s="21" t="str">
        <f>CONCATENATE('LUSD-Export PF'!G192,"_",'LUSD-Export PF'!H192)</f>
        <v>_</v>
      </c>
    </row>
    <row r="393" spans="16:16" x14ac:dyDescent="0.3">
      <c r="P393" s="21" t="str">
        <f>CONCATENATE('LUSD-Export PF'!G193,"_",'LUSD-Export PF'!H193)</f>
        <v>_</v>
      </c>
    </row>
    <row r="394" spans="16:16" x14ac:dyDescent="0.3">
      <c r="P394" s="21" t="str">
        <f>CONCATENATE('LUSD-Export PF'!G194,"_",'LUSD-Export PF'!H194)</f>
        <v>_</v>
      </c>
    </row>
    <row r="395" spans="16:16" x14ac:dyDescent="0.3">
      <c r="P395" s="21" t="str">
        <f>CONCATENATE('LUSD-Export PF'!G195,"_",'LUSD-Export PF'!H195)</f>
        <v>_</v>
      </c>
    </row>
    <row r="396" spans="16:16" x14ac:dyDescent="0.3">
      <c r="P396" s="21" t="str">
        <f>CONCATENATE('LUSD-Export PF'!G196,"_",'LUSD-Export PF'!H196)</f>
        <v>_</v>
      </c>
    </row>
    <row r="397" spans="16:16" x14ac:dyDescent="0.3">
      <c r="P397" s="21" t="str">
        <f>CONCATENATE('LUSD-Export PF'!G197,"_",'LUSD-Export PF'!H197)</f>
        <v>_</v>
      </c>
    </row>
    <row r="398" spans="16:16" x14ac:dyDescent="0.3">
      <c r="P398" s="21" t="str">
        <f>CONCATENATE('LUSD-Export PF'!G198,"_",'LUSD-Export PF'!H198)</f>
        <v>_</v>
      </c>
    </row>
    <row r="399" spans="16:16" x14ac:dyDescent="0.3">
      <c r="P399" s="21" t="str">
        <f>CONCATENATE('LUSD-Export PF'!G199,"_",'LUSD-Export PF'!H199)</f>
        <v>_</v>
      </c>
    </row>
    <row r="400" spans="16:16" x14ac:dyDescent="0.3">
      <c r="P400" s="21" t="str">
        <f>CONCATENATE('LUSD-Export PF'!G200,"_",'LUSD-Export PF'!H200)</f>
        <v>_</v>
      </c>
    </row>
    <row r="401" spans="16:16" x14ac:dyDescent="0.3">
      <c r="P401" s="21" t="str">
        <f>CONCATENATE('LUSD-Export PF'!G201,"_",'LUSD-Export PF'!H201)</f>
        <v>_</v>
      </c>
    </row>
  </sheetData>
  <autoFilter ref="G1:G401"/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Header>&amp;C&amp;"-,Fett"&amp;F - &amp;A</oddHeader>
    <oddFooter>&amp;LStand: &amp;D &amp;T&amp;CSeite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M29" sqref="M29"/>
    </sheetView>
  </sheetViews>
  <sheetFormatPr baseColWidth="10" defaultRowHeight="14.4" x14ac:dyDescent="0.3"/>
  <cols>
    <col min="1" max="1" width="5.33203125" customWidth="1"/>
    <col min="2" max="2" width="8.33203125" style="10" customWidth="1"/>
    <col min="3" max="3" width="9.5546875" style="10" customWidth="1"/>
    <col min="4" max="4" width="9.44140625" style="6" hidden="1" customWidth="1"/>
    <col min="5" max="5" width="10" style="6" hidden="1" customWidth="1"/>
    <col min="6" max="6" width="9.44140625" style="10" customWidth="1"/>
    <col min="7" max="7" width="13.5546875" style="10" customWidth="1"/>
    <col min="8" max="8" width="14.33203125" style="10" customWidth="1"/>
    <col min="9" max="9" width="17" style="15" customWidth="1"/>
    <col min="10" max="10" width="5.6640625" style="15" customWidth="1"/>
  </cols>
  <sheetData>
    <row r="1" spans="1:10" ht="33" customHeight="1" x14ac:dyDescent="0.3">
      <c r="A1" s="16" t="s">
        <v>46</v>
      </c>
      <c r="B1" s="17" t="s">
        <v>68</v>
      </c>
      <c r="C1" s="47" t="s">
        <v>87</v>
      </c>
      <c r="D1" s="18" t="s">
        <v>70</v>
      </c>
      <c r="E1" s="18" t="s">
        <v>71</v>
      </c>
      <c r="F1" s="47" t="s">
        <v>91</v>
      </c>
      <c r="G1" s="50" t="s">
        <v>88</v>
      </c>
      <c r="H1" s="50" t="s">
        <v>89</v>
      </c>
      <c r="I1" s="51" t="s">
        <v>83</v>
      </c>
    </row>
    <row r="2" spans="1:10" ht="15" customHeight="1" x14ac:dyDescent="0.3">
      <c r="A2" s="11" t="s">
        <v>20</v>
      </c>
      <c r="B2" s="46" t="str">
        <f>VLOOKUP(A2,Fächer!A:C,3)</f>
        <v>zentral</v>
      </c>
      <c r="C2" s="48">
        <f>D2+E2</f>
        <v>0</v>
      </c>
      <c r="D2" s="49">
        <f>COUNTIF('LUSD-Export PF'!D:D,'Schriftliche Prüfungen'!A2)</f>
        <v>0</v>
      </c>
      <c r="E2" s="49">
        <f>COUNTIF('LUSD-Export PF'!G:G,'Schriftliche Prüfungen'!A2)</f>
        <v>0</v>
      </c>
      <c r="F2" s="48">
        <f>COUNTIF('LUSD-Export PF'!J:J,'Schriftliche Prüfungen'!A2)</f>
        <v>0</v>
      </c>
      <c r="G2" s="48">
        <f>COUNTIF('ERMITTLUNG PRÜGUNGSGRUPPEN'!K:K,A2)</f>
        <v>0</v>
      </c>
      <c r="H2" s="48">
        <f>COUNTIF('ERMITTLUNG PRÜGUNGSGRUPPEN'!M:M,A2)</f>
        <v>0</v>
      </c>
      <c r="I2" s="15" t="s">
        <v>86</v>
      </c>
      <c r="J2" s="15">
        <f>SUM(C:C)/2</f>
        <v>0</v>
      </c>
    </row>
    <row r="3" spans="1:10" x14ac:dyDescent="0.3">
      <c r="A3" s="11" t="s">
        <v>27</v>
      </c>
      <c r="B3" s="46" t="str">
        <f>VLOOKUP(A3,Fächer!A:C,3)</f>
        <v>zentral</v>
      </c>
      <c r="C3" s="48">
        <f t="shared" ref="C3:C19" si="0">D3+E3</f>
        <v>0</v>
      </c>
      <c r="D3" s="49">
        <f>COUNTIF('LUSD-Export PF'!D:D,'Schriftliche Prüfungen'!A3)</f>
        <v>0</v>
      </c>
      <c r="E3" s="49">
        <f>COUNTIF('LUSD-Export PF'!G:G,'Schriftliche Prüfungen'!A3)</f>
        <v>0</v>
      </c>
      <c r="F3" s="48">
        <f>COUNTIF('LUSD-Export PF'!J:J,'Schriftliche Prüfungen'!A3)</f>
        <v>0</v>
      </c>
      <c r="G3" s="48">
        <f>COUNTIF('ERMITTLUNG PRÜGUNGSGRUPPEN'!K:K,A3)</f>
        <v>0</v>
      </c>
      <c r="H3" s="48">
        <f>COUNTIF('ERMITTLUNG PRÜGUNGSGRUPPEN'!M:M,A3)</f>
        <v>0</v>
      </c>
      <c r="I3" s="15" t="s">
        <v>85</v>
      </c>
      <c r="J3" s="15">
        <f>SUM(F:F)</f>
        <v>0</v>
      </c>
    </row>
    <row r="4" spans="1:10" x14ac:dyDescent="0.3">
      <c r="A4" s="11" t="s">
        <v>37</v>
      </c>
      <c r="B4" s="46" t="str">
        <f>VLOOKUP(A4,Fächer!A:C,3)</f>
        <v>zentral</v>
      </c>
      <c r="C4" s="48">
        <f t="shared" si="0"/>
        <v>0</v>
      </c>
      <c r="D4" s="49">
        <f>COUNTIF('LUSD-Export PF'!D:D,'Schriftliche Prüfungen'!A4)</f>
        <v>0</v>
      </c>
      <c r="E4" s="49">
        <f>COUNTIF('LUSD-Export PF'!G:G,'Schriftliche Prüfungen'!A4)</f>
        <v>0</v>
      </c>
      <c r="F4" s="48">
        <f>COUNTIF('LUSD-Export PF'!J:J,'Schriftliche Prüfungen'!A4)</f>
        <v>0</v>
      </c>
      <c r="G4" s="48">
        <f>COUNTIF('ERMITTLUNG PRÜGUNGSGRUPPEN'!K:K,A4)</f>
        <v>0</v>
      </c>
      <c r="H4" s="48">
        <f>COUNTIF('ERMITTLUNG PRÜGUNGSGRUPPEN'!M:M,A4)</f>
        <v>0</v>
      </c>
    </row>
    <row r="5" spans="1:10" x14ac:dyDescent="0.3">
      <c r="A5" s="11" t="s">
        <v>35</v>
      </c>
      <c r="B5" s="46" t="str">
        <f>VLOOKUP(A5,Fächer!A:C,3)</f>
        <v>zentral</v>
      </c>
      <c r="C5" s="48">
        <f t="shared" si="0"/>
        <v>0</v>
      </c>
      <c r="D5" s="49">
        <f>COUNTIF('LUSD-Export PF'!D:D,'Schriftliche Prüfungen'!A5)</f>
        <v>0</v>
      </c>
      <c r="E5" s="49">
        <f>COUNTIF('LUSD-Export PF'!G:G,'Schriftliche Prüfungen'!A5)</f>
        <v>0</v>
      </c>
      <c r="F5" s="48">
        <f>COUNTIF('LUSD-Export PF'!J:J,'Schriftliche Prüfungen'!A5)</f>
        <v>0</v>
      </c>
      <c r="G5" s="48">
        <f>COUNTIF('ERMITTLUNG PRÜGUNGSGRUPPEN'!K:K,A5)</f>
        <v>0</v>
      </c>
      <c r="H5" s="48">
        <f>COUNTIF('ERMITTLUNG PRÜGUNGSGRUPPEN'!M:M,A5)</f>
        <v>0</v>
      </c>
    </row>
    <row r="6" spans="1:10" x14ac:dyDescent="0.3">
      <c r="A6" s="11" t="s">
        <v>34</v>
      </c>
      <c r="B6" s="46" t="str">
        <f>VLOOKUP(A6,Fächer!A:C,3)</f>
        <v>zentral</v>
      </c>
      <c r="C6" s="48">
        <f t="shared" si="0"/>
        <v>0</v>
      </c>
      <c r="D6" s="49">
        <f>COUNTIF('LUSD-Export PF'!D:D,'Schriftliche Prüfungen'!A6)</f>
        <v>0</v>
      </c>
      <c r="E6" s="49">
        <f>COUNTIF('LUSD-Export PF'!G:G,'Schriftliche Prüfungen'!A6)</f>
        <v>0</v>
      </c>
      <c r="F6" s="48">
        <f>COUNTIF('LUSD-Export PF'!J:J,'Schriftliche Prüfungen'!A6)</f>
        <v>0</v>
      </c>
      <c r="G6" s="48">
        <f>COUNTIF('ERMITTLUNG PRÜGUNGSGRUPPEN'!K:K,A6)</f>
        <v>0</v>
      </c>
      <c r="H6" s="48">
        <f>COUNTIF('ERMITTLUNG PRÜGUNGSGRUPPEN'!M:M,A6)</f>
        <v>0</v>
      </c>
    </row>
    <row r="7" spans="1:10" x14ac:dyDescent="0.3">
      <c r="A7" s="11" t="s">
        <v>30</v>
      </c>
      <c r="B7" s="46" t="str">
        <f>VLOOKUP(A7,Fächer!A:C,3)</f>
        <v>zentral</v>
      </c>
      <c r="C7" s="48">
        <f t="shared" ref="C7" si="1">D7+E7</f>
        <v>0</v>
      </c>
      <c r="D7" s="49">
        <f>COUNTIF('LUSD-Export PF'!D:D,'Schriftliche Prüfungen'!A7)</f>
        <v>0</v>
      </c>
      <c r="E7" s="49">
        <f>COUNTIF('LUSD-Export PF'!G:G,'Schriftliche Prüfungen'!A7)</f>
        <v>0</v>
      </c>
      <c r="F7" s="48">
        <f>COUNTIF('LUSD-Export PF'!J:J,'Schriftliche Prüfungen'!A7)</f>
        <v>0</v>
      </c>
      <c r="G7" s="48">
        <f>COUNTIF('ERMITTLUNG PRÜGUNGSGRUPPEN'!K:K,A7)</f>
        <v>0</v>
      </c>
      <c r="H7" s="48">
        <f>COUNTIF('ERMITTLUNG PRÜGUNGSGRUPPEN'!M:M,A7)</f>
        <v>0</v>
      </c>
    </row>
    <row r="8" spans="1:10" x14ac:dyDescent="0.3">
      <c r="A8" s="11" t="s">
        <v>33</v>
      </c>
      <c r="B8" s="46" t="str">
        <f>VLOOKUP(A8,Fächer!A:C,3)</f>
        <v>dezentral</v>
      </c>
      <c r="C8" s="48">
        <f t="shared" si="0"/>
        <v>0</v>
      </c>
      <c r="D8" s="49">
        <f>COUNTIF('LUSD-Export PF'!D:D,'Schriftliche Prüfungen'!A8)</f>
        <v>0</v>
      </c>
      <c r="E8" s="49">
        <f>COUNTIF('LUSD-Export PF'!G:G,'Schriftliche Prüfungen'!A8)</f>
        <v>0</v>
      </c>
      <c r="F8" s="48">
        <f>COUNTIF('LUSD-Export PF'!J:J,'Schriftliche Prüfungen'!A8)</f>
        <v>0</v>
      </c>
      <c r="G8" s="48">
        <f>COUNTIF('ERMITTLUNG PRÜGUNGSGRUPPEN'!K:K,A8)</f>
        <v>0</v>
      </c>
      <c r="H8" s="48">
        <f>COUNTIF('ERMITTLUNG PRÜGUNGSGRUPPEN'!M:M,A8)</f>
        <v>0</v>
      </c>
    </row>
    <row r="9" spans="1:10" x14ac:dyDescent="0.3">
      <c r="A9" s="11" t="s">
        <v>26</v>
      </c>
      <c r="B9" s="46" t="str">
        <f>VLOOKUP(A9,Fächer!A:C,3)</f>
        <v>dezentral</v>
      </c>
      <c r="C9" s="48">
        <f t="shared" si="0"/>
        <v>0</v>
      </c>
      <c r="D9" s="49">
        <f>COUNTIF('LUSD-Export PF'!D:D,'Schriftliche Prüfungen'!A9)</f>
        <v>0</v>
      </c>
      <c r="E9" s="49">
        <f>COUNTIF('LUSD-Export PF'!G:G,'Schriftliche Prüfungen'!A9)</f>
        <v>0</v>
      </c>
      <c r="F9" s="48">
        <f>COUNTIF('LUSD-Export PF'!J:J,'Schriftliche Prüfungen'!A9)</f>
        <v>0</v>
      </c>
      <c r="G9" s="48">
        <f>COUNTIF('ERMITTLUNG PRÜGUNGSGRUPPEN'!K:K,A9)</f>
        <v>0</v>
      </c>
      <c r="H9" s="48">
        <f>COUNTIF('ERMITTLUNG PRÜGUNGSGRUPPEN'!M:M,A9)</f>
        <v>0</v>
      </c>
    </row>
    <row r="10" spans="1:10" x14ac:dyDescent="0.3">
      <c r="A10" s="11" t="s">
        <v>24</v>
      </c>
      <c r="B10" s="46" t="str">
        <f>VLOOKUP(A10,Fächer!A:C,3)</f>
        <v>zentral</v>
      </c>
      <c r="C10" s="48">
        <f t="shared" si="0"/>
        <v>0</v>
      </c>
      <c r="D10" s="49">
        <f>COUNTIF('LUSD-Export PF'!D:D,'Schriftliche Prüfungen'!A10)</f>
        <v>0</v>
      </c>
      <c r="E10" s="49">
        <f>COUNTIF('LUSD-Export PF'!G:G,'Schriftliche Prüfungen'!A10)</f>
        <v>0</v>
      </c>
      <c r="F10" s="48">
        <f>COUNTIF('LUSD-Export PF'!J:J,'Schriftliche Prüfungen'!A10)</f>
        <v>0</v>
      </c>
      <c r="G10" s="48">
        <f>COUNTIF('ERMITTLUNG PRÜGUNGSGRUPPEN'!K:K,A10)</f>
        <v>0</v>
      </c>
      <c r="H10" s="48">
        <f>COUNTIF('ERMITTLUNG PRÜGUNGSGRUPPEN'!M:M,A10)</f>
        <v>0</v>
      </c>
    </row>
    <row r="11" spans="1:10" x14ac:dyDescent="0.3">
      <c r="A11" s="11" t="s">
        <v>21</v>
      </c>
      <c r="B11" s="46" t="str">
        <f>VLOOKUP(A11,Fächer!A:C,3)</f>
        <v>dezentral</v>
      </c>
      <c r="C11" s="48">
        <f t="shared" si="0"/>
        <v>0</v>
      </c>
      <c r="D11" s="49">
        <f>COUNTIF('LUSD-Export PF'!D:D,'Schriftliche Prüfungen'!A11)</f>
        <v>0</v>
      </c>
      <c r="E11" s="49">
        <f>COUNTIF('LUSD-Export PF'!G:G,'Schriftliche Prüfungen'!A11)</f>
        <v>0</v>
      </c>
      <c r="F11" s="48">
        <f>COUNTIF('LUSD-Export PF'!J:J,'Schriftliche Prüfungen'!A11)</f>
        <v>0</v>
      </c>
      <c r="G11" s="48">
        <f>COUNTIF('ERMITTLUNG PRÜGUNGSGRUPPEN'!K:K,A11)</f>
        <v>0</v>
      </c>
      <c r="H11" s="48">
        <f>COUNTIF('ERMITTLUNG PRÜGUNGSGRUPPEN'!M:M,A11)</f>
        <v>0</v>
      </c>
    </row>
    <row r="12" spans="1:10" x14ac:dyDescent="0.3">
      <c r="A12" s="11" t="s">
        <v>29</v>
      </c>
      <c r="B12" s="46" t="str">
        <f>VLOOKUP(A12,Fächer!A:C,3)</f>
        <v>zentral</v>
      </c>
      <c r="C12" s="48">
        <f t="shared" si="0"/>
        <v>0</v>
      </c>
      <c r="D12" s="49">
        <f>COUNTIF('LUSD-Export PF'!D:D,'Schriftliche Prüfungen'!A12)</f>
        <v>0</v>
      </c>
      <c r="E12" s="49">
        <f>COUNTIF('LUSD-Export PF'!G:G,'Schriftliche Prüfungen'!A12)</f>
        <v>0</v>
      </c>
      <c r="F12" s="48">
        <f>COUNTIF('LUSD-Export PF'!J:J,'Schriftliche Prüfungen'!A12)</f>
        <v>0</v>
      </c>
      <c r="G12" s="48">
        <f>COUNTIF('ERMITTLUNG PRÜGUNGSGRUPPEN'!K:K,A12)</f>
        <v>0</v>
      </c>
      <c r="H12" s="48">
        <f>COUNTIF('ERMITTLUNG PRÜGUNGSGRUPPEN'!M:M,A12)</f>
        <v>0</v>
      </c>
    </row>
    <row r="13" spans="1:10" x14ac:dyDescent="0.3">
      <c r="A13" s="11" t="s">
        <v>22</v>
      </c>
      <c r="B13" s="46" t="str">
        <f>VLOOKUP(A13,Fächer!A:C,3)</f>
        <v>dezentral</v>
      </c>
      <c r="C13" s="48">
        <f t="shared" si="0"/>
        <v>0</v>
      </c>
      <c r="D13" s="49">
        <f>COUNTIF('LUSD-Export PF'!D:D,'Schriftliche Prüfungen'!A13)</f>
        <v>0</v>
      </c>
      <c r="E13" s="49">
        <f>COUNTIF('LUSD-Export PF'!G:G,'Schriftliche Prüfungen'!A13)</f>
        <v>0</v>
      </c>
      <c r="F13" s="48">
        <f>COUNTIF('LUSD-Export PF'!J:J,'Schriftliche Prüfungen'!A13)</f>
        <v>0</v>
      </c>
      <c r="G13" s="48">
        <f>COUNTIF('ERMITTLUNG PRÜGUNGSGRUPPEN'!K:K,A13)</f>
        <v>0</v>
      </c>
      <c r="H13" s="48">
        <f>COUNTIF('ERMITTLUNG PRÜGUNGSGRUPPEN'!M:M,A13)</f>
        <v>0</v>
      </c>
    </row>
    <row r="14" spans="1:10" x14ac:dyDescent="0.3">
      <c r="A14" s="11" t="s">
        <v>31</v>
      </c>
      <c r="B14" s="46" t="str">
        <f>VLOOKUP(A14,Fächer!A:C,3)</f>
        <v>dezentral</v>
      </c>
      <c r="C14" s="48">
        <f t="shared" si="0"/>
        <v>0</v>
      </c>
      <c r="D14" s="49">
        <f>COUNTIF('LUSD-Export PF'!D:D,'Schriftliche Prüfungen'!A14)</f>
        <v>0</v>
      </c>
      <c r="E14" s="49">
        <f>COUNTIF('LUSD-Export PF'!G:G,'Schriftliche Prüfungen'!A14)</f>
        <v>0</v>
      </c>
      <c r="F14" s="48">
        <f>COUNTIF('LUSD-Export PF'!J:J,'Schriftliche Prüfungen'!A14)</f>
        <v>0</v>
      </c>
      <c r="G14" s="48">
        <f>COUNTIF('ERMITTLUNG PRÜGUNGSGRUPPEN'!K:K,A14)</f>
        <v>0</v>
      </c>
      <c r="H14" s="48">
        <f>COUNTIF('ERMITTLUNG PRÜGUNGSGRUPPEN'!M:M,A14)</f>
        <v>0</v>
      </c>
    </row>
    <row r="15" spans="1:10" x14ac:dyDescent="0.3">
      <c r="A15" s="11" t="s">
        <v>23</v>
      </c>
      <c r="B15" s="46" t="str">
        <f>VLOOKUP(A15,Fächer!A:C,3)</f>
        <v>zentral</v>
      </c>
      <c r="C15" s="48">
        <f t="shared" si="0"/>
        <v>0</v>
      </c>
      <c r="D15" s="49">
        <f>COUNTIF('LUSD-Export PF'!D:D,'Schriftliche Prüfungen'!A15)</f>
        <v>0</v>
      </c>
      <c r="E15" s="49">
        <f>COUNTIF('LUSD-Export PF'!G:G,'Schriftliche Prüfungen'!A15)</f>
        <v>0</v>
      </c>
      <c r="F15" s="48">
        <f>COUNTIF('LUSD-Export PF'!J:J,'Schriftliche Prüfungen'!A15)</f>
        <v>0</v>
      </c>
      <c r="G15" s="48">
        <f>COUNTIF('ERMITTLUNG PRÜGUNGSGRUPPEN'!K:K,A15)</f>
        <v>0</v>
      </c>
      <c r="H15" s="48">
        <f>COUNTIF('ERMITTLUNG PRÜGUNGSGRUPPEN'!M:M,A15)</f>
        <v>0</v>
      </c>
    </row>
    <row r="16" spans="1:10" x14ac:dyDescent="0.3">
      <c r="A16" s="11" t="s">
        <v>25</v>
      </c>
      <c r="B16" s="46" t="str">
        <f>VLOOKUP(A16,Fächer!A:C,3)</f>
        <v>zentral</v>
      </c>
      <c r="C16" s="48">
        <f t="shared" si="0"/>
        <v>0</v>
      </c>
      <c r="D16" s="49">
        <f>COUNTIF('LUSD-Export PF'!D:D,'Schriftliche Prüfungen'!A16)</f>
        <v>0</v>
      </c>
      <c r="E16" s="49">
        <f>COUNTIF('LUSD-Export PF'!G:G,'Schriftliche Prüfungen'!A16)</f>
        <v>0</v>
      </c>
      <c r="F16" s="48">
        <f>COUNTIF('LUSD-Export PF'!J:J,'Schriftliche Prüfungen'!A16)</f>
        <v>0</v>
      </c>
      <c r="G16" s="48">
        <f>COUNTIF('ERMITTLUNG PRÜGUNGSGRUPPEN'!K:K,A16)</f>
        <v>0</v>
      </c>
      <c r="H16" s="48">
        <f>COUNTIF('ERMITTLUNG PRÜGUNGSGRUPPEN'!M:M,A16)</f>
        <v>0</v>
      </c>
    </row>
    <row r="17" spans="1:8" x14ac:dyDescent="0.3">
      <c r="A17" s="11" t="s">
        <v>28</v>
      </c>
      <c r="B17" s="46" t="str">
        <f>VLOOKUP(A17,Fächer!A:C,3)</f>
        <v>zentral</v>
      </c>
      <c r="C17" s="48">
        <f t="shared" si="0"/>
        <v>0</v>
      </c>
      <c r="D17" s="49">
        <f>COUNTIF('LUSD-Export PF'!D:D,'Schriftliche Prüfungen'!A17)</f>
        <v>0</v>
      </c>
      <c r="E17" s="49">
        <f>COUNTIF('LUSD-Export PF'!G:G,'Schriftliche Prüfungen'!A17)</f>
        <v>0</v>
      </c>
      <c r="F17" s="48">
        <f>COUNTIF('LUSD-Export PF'!J:J,'Schriftliche Prüfungen'!A17)</f>
        <v>0</v>
      </c>
      <c r="G17" s="48">
        <f>COUNTIF('ERMITTLUNG PRÜGUNGSGRUPPEN'!K:K,A17)</f>
        <v>0</v>
      </c>
      <c r="H17" s="48">
        <f>COUNTIF('ERMITTLUNG PRÜGUNGSGRUPPEN'!M:M,A17)</f>
        <v>0</v>
      </c>
    </row>
    <row r="18" spans="1:8" x14ac:dyDescent="0.3">
      <c r="A18" s="11" t="s">
        <v>36</v>
      </c>
      <c r="B18" s="46" t="str">
        <f>VLOOKUP(A18,Fächer!A:C,3)</f>
        <v>zentral</v>
      </c>
      <c r="C18" s="48">
        <f t="shared" si="0"/>
        <v>0</v>
      </c>
      <c r="D18" s="49">
        <f>COUNTIF('LUSD-Export PF'!D:D,'Schriftliche Prüfungen'!A18)</f>
        <v>0</v>
      </c>
      <c r="E18" s="49">
        <f>COUNTIF('LUSD-Export PF'!G:G,'Schriftliche Prüfungen'!A18)</f>
        <v>0</v>
      </c>
      <c r="F18" s="48">
        <f>COUNTIF('LUSD-Export PF'!J:J,'Schriftliche Prüfungen'!A18)</f>
        <v>0</v>
      </c>
      <c r="G18" s="48">
        <f>COUNTIF('ERMITTLUNG PRÜGUNGSGRUPPEN'!K:K,A18)</f>
        <v>0</v>
      </c>
      <c r="H18" s="48">
        <f>COUNTIF('ERMITTLUNG PRÜGUNGSGRUPPEN'!M:M,A18)</f>
        <v>0</v>
      </c>
    </row>
    <row r="19" spans="1:8" x14ac:dyDescent="0.3">
      <c r="A19" s="11" t="s">
        <v>32</v>
      </c>
      <c r="B19" s="46" t="str">
        <f>VLOOKUP(A19,Fächer!A:C,3)</f>
        <v>dezentral</v>
      </c>
      <c r="C19" s="48">
        <f t="shared" si="0"/>
        <v>0</v>
      </c>
      <c r="D19" s="49">
        <f>COUNTIF('LUSD-Export PF'!D:D,'Schriftliche Prüfungen'!A19)</f>
        <v>0</v>
      </c>
      <c r="E19" s="49">
        <f>COUNTIF('LUSD-Export PF'!G:G,'Schriftliche Prüfungen'!A19)</f>
        <v>0</v>
      </c>
      <c r="F19" s="48">
        <f>COUNTIF('LUSD-Export PF'!J:J,'Schriftliche Prüfungen'!A19)</f>
        <v>0</v>
      </c>
      <c r="G19" s="48">
        <f>COUNTIF('ERMITTLUNG PRÜGUNGSGRUPPEN'!K:K,A19)</f>
        <v>0</v>
      </c>
      <c r="H19" s="48">
        <f>COUNTIF('ERMITTLUNG PRÜGUNGSGRUPPEN'!M:M,A19)</f>
        <v>0</v>
      </c>
    </row>
    <row r="20" spans="1:8" x14ac:dyDescent="0.3">
      <c r="F20" s="12"/>
    </row>
  </sheetData>
  <autoFilter ref="B1:B22"/>
  <conditionalFormatting sqref="C2:H19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&amp;C&amp;"-,Fett"&amp;F - &amp;A</oddHeader>
    <oddFooter>&amp;LStand: &amp;D &amp;T&amp;CSeite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/>
  </sheetViews>
  <sheetFormatPr baseColWidth="10" defaultRowHeight="14.4" x14ac:dyDescent="0.3"/>
  <cols>
    <col min="1" max="1" width="10.6640625" customWidth="1"/>
    <col min="2" max="4" width="10.6640625" style="10" customWidth="1"/>
    <col min="5" max="5" width="3.88671875" style="10" customWidth="1"/>
    <col min="6" max="6" width="7.6640625" style="34" customWidth="1"/>
    <col min="7" max="8" width="7.6640625" style="35" customWidth="1"/>
    <col min="9" max="11" width="7.6640625" style="34" customWidth="1"/>
  </cols>
  <sheetData>
    <row r="1" spans="1:11" x14ac:dyDescent="0.3">
      <c r="A1" s="7" t="s">
        <v>46</v>
      </c>
      <c r="B1" s="8" t="s">
        <v>53</v>
      </c>
      <c r="C1" s="8" t="s">
        <v>54</v>
      </c>
      <c r="D1" s="13" t="s">
        <v>55</v>
      </c>
      <c r="E1" s="29"/>
      <c r="F1" s="31" t="s">
        <v>47</v>
      </c>
      <c r="G1" s="32" t="s">
        <v>40</v>
      </c>
      <c r="H1" s="32" t="s">
        <v>41</v>
      </c>
      <c r="I1" s="33" t="s">
        <v>48</v>
      </c>
      <c r="J1" s="31" t="s">
        <v>51</v>
      </c>
      <c r="K1" s="31" t="s">
        <v>52</v>
      </c>
    </row>
    <row r="2" spans="1:11" x14ac:dyDescent="0.3">
      <c r="A2" s="89" t="s">
        <v>20</v>
      </c>
      <c r="B2" s="90" t="s">
        <v>49</v>
      </c>
      <c r="C2" s="14">
        <f>J2</f>
        <v>0</v>
      </c>
      <c r="D2" s="14">
        <f>F2</f>
        <v>0</v>
      </c>
      <c r="E2" s="30"/>
      <c r="F2" s="34">
        <f t="shared" ref="F2:F12" si="0">G2+H2</f>
        <v>0</v>
      </c>
      <c r="G2" s="35">
        <f>COUNTIF('LUSD-Export PF'!D:D,'Abfrage Zentralabitur'!A2)</f>
        <v>0</v>
      </c>
      <c r="H2" s="35">
        <f>COUNTIF('LUSD-Export PF'!G:G,'Abfrage Zentralabitur'!A2)</f>
        <v>0</v>
      </c>
      <c r="I2" s="34">
        <f>COUNTIF('LUSD-Export PF'!J:J,'Abfrage Zentralabitur'!A2)</f>
        <v>0</v>
      </c>
      <c r="J2" s="34">
        <f>COUNTIF('ERMITTLUNG PRÜGUNGSGRUPPEN'!K:K,A2)</f>
        <v>0</v>
      </c>
      <c r="K2" s="34">
        <f>COUNTIF('ERMITTLUNG PRÜGUNGSGRUPPEN'!M:M,A2)</f>
        <v>0</v>
      </c>
    </row>
    <row r="3" spans="1:11" x14ac:dyDescent="0.3">
      <c r="A3" s="89"/>
      <c r="B3" s="90" t="s">
        <v>50</v>
      </c>
      <c r="C3" s="14">
        <f>K2</f>
        <v>0</v>
      </c>
      <c r="D3" s="14">
        <f>I2</f>
        <v>0</v>
      </c>
      <c r="E3" s="30"/>
      <c r="F3" s="34">
        <f t="shared" si="0"/>
        <v>0</v>
      </c>
      <c r="G3" s="35">
        <f>COUNTIF('LUSD-Export PF'!D:D,'Abfrage Zentralabitur'!A3)</f>
        <v>0</v>
      </c>
      <c r="H3" s="35">
        <f>COUNTIF('LUSD-Export PF'!G:G,'Abfrage Zentralabitur'!A3)</f>
        <v>0</v>
      </c>
      <c r="I3" s="34">
        <f>COUNTIF('LUSD-Export PF'!J:J,'Abfrage Zentralabitur'!A3)</f>
        <v>0</v>
      </c>
      <c r="J3" s="34">
        <f>COUNTIF('ERMITTLUNG PRÜGUNGSGRUPPEN'!K:K,A3)</f>
        <v>0</v>
      </c>
      <c r="K3" s="34">
        <f>COUNTIF('ERMITTLUNG PRÜGUNGSGRUPPEN'!M:M,A3)</f>
        <v>0</v>
      </c>
    </row>
    <row r="4" spans="1:11" x14ac:dyDescent="0.3">
      <c r="A4" s="89" t="s">
        <v>27</v>
      </c>
      <c r="B4" s="90" t="s">
        <v>49</v>
      </c>
      <c r="C4" s="14">
        <f>J4</f>
        <v>0</v>
      </c>
      <c r="D4" s="14">
        <f>F4</f>
        <v>0</v>
      </c>
      <c r="E4" s="30"/>
      <c r="F4" s="34">
        <f t="shared" si="0"/>
        <v>0</v>
      </c>
      <c r="G4" s="35">
        <f>COUNTIF('LUSD-Export PF'!D:D,'Abfrage Zentralabitur'!A4)</f>
        <v>0</v>
      </c>
      <c r="H4" s="35">
        <f>COUNTIF('LUSD-Export PF'!G:G,'Abfrage Zentralabitur'!A4)</f>
        <v>0</v>
      </c>
      <c r="I4" s="34">
        <f>COUNTIF('LUSD-Export PF'!J:J,'Abfrage Zentralabitur'!A4)</f>
        <v>0</v>
      </c>
      <c r="J4" s="34">
        <f>COUNTIF('ERMITTLUNG PRÜGUNGSGRUPPEN'!K:K,A4)</f>
        <v>0</v>
      </c>
      <c r="K4" s="34">
        <f>COUNTIF('ERMITTLUNG PRÜGUNGSGRUPPEN'!M:M,A4)</f>
        <v>0</v>
      </c>
    </row>
    <row r="5" spans="1:11" x14ac:dyDescent="0.3">
      <c r="A5" s="89"/>
      <c r="B5" s="90" t="s">
        <v>50</v>
      </c>
      <c r="C5" s="14">
        <f>K4</f>
        <v>0</v>
      </c>
      <c r="D5" s="14">
        <f>I4</f>
        <v>0</v>
      </c>
      <c r="E5" s="30"/>
      <c r="F5" s="34">
        <f t="shared" si="0"/>
        <v>0</v>
      </c>
      <c r="G5" s="35">
        <f>COUNTIF('LUSD-Export PF'!D:D,'Abfrage Zentralabitur'!A5)</f>
        <v>0</v>
      </c>
      <c r="H5" s="35">
        <f>COUNTIF('LUSD-Export PF'!G:G,'Abfrage Zentralabitur'!A5)</f>
        <v>0</v>
      </c>
      <c r="I5" s="34">
        <f>COUNTIF('LUSD-Export PF'!J:J,'Abfrage Zentralabitur'!A5)</f>
        <v>0</v>
      </c>
      <c r="J5" s="34">
        <f>COUNTIF('ERMITTLUNG PRÜGUNGSGRUPPEN'!K:K,A5)</f>
        <v>0</v>
      </c>
      <c r="K5" s="34">
        <f>COUNTIF('ERMITTLUNG PRÜGUNGSGRUPPEN'!M:M,A5)</f>
        <v>0</v>
      </c>
    </row>
    <row r="6" spans="1:11" x14ac:dyDescent="0.3">
      <c r="A6" s="89" t="s">
        <v>37</v>
      </c>
      <c r="B6" s="90" t="s">
        <v>49</v>
      </c>
      <c r="C6" s="14">
        <f>J6</f>
        <v>0</v>
      </c>
      <c r="D6" s="14">
        <f>F6</f>
        <v>0</v>
      </c>
      <c r="E6" s="30"/>
      <c r="F6" s="34">
        <f t="shared" si="0"/>
        <v>0</v>
      </c>
      <c r="G6" s="35">
        <f>COUNTIF('LUSD-Export PF'!D:D,'Abfrage Zentralabitur'!A6)</f>
        <v>0</v>
      </c>
      <c r="H6" s="35">
        <f>COUNTIF('LUSD-Export PF'!G:G,'Abfrage Zentralabitur'!A6)</f>
        <v>0</v>
      </c>
      <c r="I6" s="34">
        <f>COUNTIF('LUSD-Export PF'!J:J,'Abfrage Zentralabitur'!A6)</f>
        <v>0</v>
      </c>
      <c r="J6" s="34">
        <f>COUNTIF('ERMITTLUNG PRÜGUNGSGRUPPEN'!K:K,A6)</f>
        <v>0</v>
      </c>
      <c r="K6" s="34">
        <f>COUNTIF('ERMITTLUNG PRÜGUNGSGRUPPEN'!M:M,A6)</f>
        <v>0</v>
      </c>
    </row>
    <row r="7" spans="1:11" x14ac:dyDescent="0.3">
      <c r="A7" s="89"/>
      <c r="B7" s="90" t="s">
        <v>50</v>
      </c>
      <c r="C7" s="14">
        <f>K6</f>
        <v>0</v>
      </c>
      <c r="D7" s="14">
        <f>I6</f>
        <v>0</v>
      </c>
      <c r="E7" s="30"/>
      <c r="F7" s="34">
        <f t="shared" si="0"/>
        <v>0</v>
      </c>
      <c r="G7" s="35">
        <f>COUNTIF('LUSD-Export PF'!D:D,'Abfrage Zentralabitur'!A7)</f>
        <v>0</v>
      </c>
      <c r="H7" s="35">
        <f>COUNTIF('LUSD-Export PF'!G:G,'Abfrage Zentralabitur'!A7)</f>
        <v>0</v>
      </c>
      <c r="I7" s="34">
        <f>COUNTIF('LUSD-Export PF'!J:J,'Abfrage Zentralabitur'!A7)</f>
        <v>0</v>
      </c>
      <c r="J7" s="34">
        <f>COUNTIF('ERMITTLUNG PRÜGUNGSGRUPPEN'!K:K,A7)</f>
        <v>0</v>
      </c>
      <c r="K7" s="34">
        <f>COUNTIF('ERMITTLUNG PRÜGUNGSGRUPPEN'!M:M,A7)</f>
        <v>0</v>
      </c>
    </row>
    <row r="8" spans="1:11" x14ac:dyDescent="0.3">
      <c r="A8" s="89" t="s">
        <v>23</v>
      </c>
      <c r="B8" s="90" t="s">
        <v>49</v>
      </c>
      <c r="C8" s="14">
        <f>J8</f>
        <v>0</v>
      </c>
      <c r="D8" s="14">
        <f>F8</f>
        <v>0</v>
      </c>
      <c r="E8" s="30"/>
      <c r="F8" s="34">
        <f t="shared" si="0"/>
        <v>0</v>
      </c>
      <c r="G8" s="35">
        <f>COUNTIF('LUSD-Export PF'!D:D,'Abfrage Zentralabitur'!A8)</f>
        <v>0</v>
      </c>
      <c r="H8" s="35">
        <f>COUNTIF('LUSD-Export PF'!G:G,'Abfrage Zentralabitur'!A8)</f>
        <v>0</v>
      </c>
      <c r="I8" s="34">
        <f>COUNTIF('LUSD-Export PF'!J:J,'Abfrage Zentralabitur'!A8)</f>
        <v>0</v>
      </c>
      <c r="J8" s="34">
        <f>COUNTIF('ERMITTLUNG PRÜGUNGSGRUPPEN'!K:K,A8)</f>
        <v>0</v>
      </c>
      <c r="K8" s="34">
        <f>COUNTIF('ERMITTLUNG PRÜGUNGSGRUPPEN'!M:M,A8)</f>
        <v>0</v>
      </c>
    </row>
    <row r="9" spans="1:11" x14ac:dyDescent="0.3">
      <c r="A9" s="89"/>
      <c r="B9" s="90" t="s">
        <v>50</v>
      </c>
      <c r="C9" s="14">
        <f>K8</f>
        <v>0</v>
      </c>
      <c r="D9" s="14">
        <f>I8</f>
        <v>0</v>
      </c>
      <c r="E9" s="30"/>
      <c r="F9" s="34">
        <f t="shared" si="0"/>
        <v>0</v>
      </c>
      <c r="G9" s="35">
        <f>COUNTIF('LUSD-Export PF'!D:D,'Abfrage Zentralabitur'!A9)</f>
        <v>0</v>
      </c>
      <c r="H9" s="35">
        <f>COUNTIF('LUSD-Export PF'!G:G,'Abfrage Zentralabitur'!A9)</f>
        <v>0</v>
      </c>
      <c r="I9" s="34">
        <f>COUNTIF('LUSD-Export PF'!J:J,'Abfrage Zentralabitur'!A9)</f>
        <v>0</v>
      </c>
      <c r="J9" s="34">
        <f>COUNTIF('ERMITTLUNG PRÜGUNGSGRUPPEN'!K:K,A9)</f>
        <v>0</v>
      </c>
      <c r="K9" s="34">
        <f>COUNTIF('ERMITTLUNG PRÜGUNGSGRUPPEN'!M:M,A9)</f>
        <v>0</v>
      </c>
    </row>
    <row r="10" spans="1:11" x14ac:dyDescent="0.3">
      <c r="A10" s="89" t="s">
        <v>56</v>
      </c>
      <c r="B10" s="90" t="s">
        <v>49</v>
      </c>
      <c r="C10" s="14">
        <f>J10</f>
        <v>0</v>
      </c>
      <c r="D10" s="14">
        <f>F10</f>
        <v>0</v>
      </c>
      <c r="E10" s="30"/>
      <c r="F10" s="34">
        <f t="shared" si="0"/>
        <v>0</v>
      </c>
      <c r="G10" s="35">
        <f>COUNTIF('LUSD-Export PF'!D:D,'Abfrage Zentralabitur'!A10)</f>
        <v>0</v>
      </c>
      <c r="H10" s="35">
        <f>COUNTIF('LUSD-Export PF'!G:G,'Abfrage Zentralabitur'!A10)</f>
        <v>0</v>
      </c>
      <c r="I10" s="34">
        <f>COUNTIF('LUSD-Export PF'!J:J,'Abfrage Zentralabitur'!A10)</f>
        <v>0</v>
      </c>
      <c r="J10" s="34">
        <f>COUNTIF('ERMITTLUNG PRÜGUNGSGRUPPEN'!K:K,A10)</f>
        <v>0</v>
      </c>
      <c r="K10" s="34">
        <f>COUNTIF('ERMITTLUNG PRÜGUNGSGRUPPEN'!M:M,A10)</f>
        <v>0</v>
      </c>
    </row>
    <row r="11" spans="1:11" x14ac:dyDescent="0.3">
      <c r="A11" s="89"/>
      <c r="B11" s="90" t="s">
        <v>50</v>
      </c>
      <c r="C11" s="14">
        <f>K10</f>
        <v>0</v>
      </c>
      <c r="D11" s="14">
        <f>I10</f>
        <v>0</v>
      </c>
      <c r="E11" s="30"/>
      <c r="F11" s="34">
        <f t="shared" si="0"/>
        <v>0</v>
      </c>
      <c r="G11" s="35">
        <f>COUNTIF('LUSD-Export PF'!D:D,'Abfrage Zentralabitur'!A11)</f>
        <v>0</v>
      </c>
      <c r="H11" s="35">
        <f>COUNTIF('LUSD-Export PF'!G:G,'Abfrage Zentralabitur'!A11)</f>
        <v>0</v>
      </c>
      <c r="I11" s="34">
        <f>COUNTIF('LUSD-Export PF'!J:J,'Abfrage Zentralabitur'!A11)</f>
        <v>0</v>
      </c>
      <c r="J11" s="34">
        <f>COUNTIF('ERMITTLUNG PRÜGUNGSGRUPPEN'!K:K,A11)</f>
        <v>0</v>
      </c>
      <c r="K11" s="34">
        <f>COUNTIF('ERMITTLUNG PRÜGUNGSGRUPPEN'!M:M,A11)</f>
        <v>0</v>
      </c>
    </row>
    <row r="12" spans="1:11" x14ac:dyDescent="0.3">
      <c r="A12" s="89" t="s">
        <v>25</v>
      </c>
      <c r="B12" s="90" t="s">
        <v>49</v>
      </c>
      <c r="C12" s="14">
        <f>J12</f>
        <v>0</v>
      </c>
      <c r="D12" s="14">
        <f>F12</f>
        <v>0</v>
      </c>
      <c r="E12" s="30"/>
      <c r="F12" s="34">
        <f t="shared" si="0"/>
        <v>0</v>
      </c>
      <c r="G12" s="35">
        <f>COUNTIF('LUSD-Export PF'!D:D,'Abfrage Zentralabitur'!A12)</f>
        <v>0</v>
      </c>
      <c r="H12" s="35">
        <f>COUNTIF('LUSD-Export PF'!G:G,'Abfrage Zentralabitur'!A12)</f>
        <v>0</v>
      </c>
      <c r="I12" s="34">
        <f>COUNTIF('LUSD-Export PF'!J:J,'Abfrage Zentralabitur'!A12)</f>
        <v>0</v>
      </c>
      <c r="J12" s="34">
        <f>COUNTIF('ERMITTLUNG PRÜGUNGSGRUPPEN'!K:K,A12)</f>
        <v>0</v>
      </c>
      <c r="K12" s="34">
        <f>COUNTIF('ERMITTLUNG PRÜGUNGSGRUPPEN'!M:M,A12)</f>
        <v>0</v>
      </c>
    </row>
    <row r="13" spans="1:11" x14ac:dyDescent="0.3">
      <c r="A13" s="89"/>
      <c r="B13" s="90" t="s">
        <v>50</v>
      </c>
      <c r="C13" s="14">
        <f>K12</f>
        <v>0</v>
      </c>
      <c r="D13" s="14">
        <f>I12</f>
        <v>0</v>
      </c>
      <c r="E13" s="30"/>
      <c r="F13" s="34">
        <f t="shared" ref="F13:F41" si="1">G13+H13</f>
        <v>0</v>
      </c>
      <c r="G13" s="35">
        <f>COUNTIF('LUSD-Export PF'!D:D,'Abfrage Zentralabitur'!A13)</f>
        <v>0</v>
      </c>
      <c r="H13" s="35">
        <f>COUNTIF('LUSD-Export PF'!G:G,'Abfrage Zentralabitur'!A13)</f>
        <v>0</v>
      </c>
      <c r="I13" s="34">
        <f>COUNTIF('LUSD-Export PF'!J:J,'Abfrage Zentralabitur'!A13)</f>
        <v>0</v>
      </c>
      <c r="J13" s="34">
        <f>COUNTIF('ERMITTLUNG PRÜGUNGSGRUPPEN'!K:K,A13)</f>
        <v>0</v>
      </c>
      <c r="K13" s="34">
        <f>COUNTIF('ERMITTLUNG PRÜGUNGSGRUPPEN'!M:M,A13)</f>
        <v>0</v>
      </c>
    </row>
    <row r="14" spans="1:11" x14ac:dyDescent="0.3">
      <c r="A14" s="89" t="s">
        <v>36</v>
      </c>
      <c r="B14" s="90" t="s">
        <v>49</v>
      </c>
      <c r="C14" s="14">
        <f>J14</f>
        <v>0</v>
      </c>
      <c r="D14" s="14">
        <f>F14</f>
        <v>0</v>
      </c>
      <c r="E14" s="30"/>
      <c r="F14" s="34">
        <f t="shared" si="1"/>
        <v>0</v>
      </c>
      <c r="G14" s="35">
        <f>COUNTIF('LUSD-Export PF'!D:D,'Abfrage Zentralabitur'!A14)</f>
        <v>0</v>
      </c>
      <c r="H14" s="35">
        <f>COUNTIF('LUSD-Export PF'!G:G,'Abfrage Zentralabitur'!A14)</f>
        <v>0</v>
      </c>
      <c r="I14" s="34">
        <f>COUNTIF('LUSD-Export PF'!J:J,'Abfrage Zentralabitur'!A14)</f>
        <v>0</v>
      </c>
      <c r="J14" s="34">
        <f>COUNTIF('ERMITTLUNG PRÜGUNGSGRUPPEN'!K:K,A14)</f>
        <v>0</v>
      </c>
      <c r="K14" s="34">
        <f>COUNTIF('ERMITTLUNG PRÜGUNGSGRUPPEN'!M:M,A14)</f>
        <v>0</v>
      </c>
    </row>
    <row r="15" spans="1:11" x14ac:dyDescent="0.3">
      <c r="A15" s="89"/>
      <c r="B15" s="90" t="s">
        <v>50</v>
      </c>
      <c r="C15" s="14">
        <f>K14</f>
        <v>0</v>
      </c>
      <c r="D15" s="14">
        <f>I14</f>
        <v>0</v>
      </c>
      <c r="E15" s="30"/>
      <c r="F15" s="34">
        <f t="shared" si="1"/>
        <v>0</v>
      </c>
      <c r="G15" s="35">
        <f>COUNTIF('LUSD-Export PF'!D:D,'Abfrage Zentralabitur'!A15)</f>
        <v>0</v>
      </c>
      <c r="H15" s="35">
        <f>COUNTIF('LUSD-Export PF'!G:G,'Abfrage Zentralabitur'!A15)</f>
        <v>0</v>
      </c>
      <c r="I15" s="34">
        <f>COUNTIF('LUSD-Export PF'!J:J,'Abfrage Zentralabitur'!A15)</f>
        <v>0</v>
      </c>
      <c r="J15" s="34">
        <f>COUNTIF('ERMITTLUNG PRÜGUNGSGRUPPEN'!K:K,A15)</f>
        <v>0</v>
      </c>
      <c r="K15" s="34">
        <f>COUNTIF('ERMITTLUNG PRÜGUNGSGRUPPEN'!M:M,A15)</f>
        <v>0</v>
      </c>
    </row>
    <row r="16" spans="1:11" x14ac:dyDescent="0.3">
      <c r="A16" s="89" t="s">
        <v>28</v>
      </c>
      <c r="B16" s="90" t="s">
        <v>49</v>
      </c>
      <c r="C16" s="14">
        <f>J16</f>
        <v>0</v>
      </c>
      <c r="D16" s="14">
        <f>F16</f>
        <v>0</v>
      </c>
      <c r="E16" s="30"/>
      <c r="F16" s="34">
        <f t="shared" si="1"/>
        <v>0</v>
      </c>
      <c r="G16" s="35">
        <f>COUNTIF('LUSD-Export PF'!D:D,'Abfrage Zentralabitur'!A16)</f>
        <v>0</v>
      </c>
      <c r="H16" s="35">
        <f>COUNTIF('LUSD-Export PF'!G:G,'Abfrage Zentralabitur'!A16)</f>
        <v>0</v>
      </c>
      <c r="I16" s="34">
        <f>COUNTIF('LUSD-Export PF'!J:J,'Abfrage Zentralabitur'!A16)</f>
        <v>0</v>
      </c>
      <c r="J16" s="34">
        <f>COUNTIF('ERMITTLUNG PRÜGUNGSGRUPPEN'!K:K,A16)</f>
        <v>0</v>
      </c>
      <c r="K16" s="34">
        <f>COUNTIF('ERMITTLUNG PRÜGUNGSGRUPPEN'!M:M,A16)</f>
        <v>0</v>
      </c>
    </row>
    <row r="17" spans="1:11" x14ac:dyDescent="0.3">
      <c r="A17" s="89"/>
      <c r="B17" s="90" t="s">
        <v>50</v>
      </c>
      <c r="C17" s="14">
        <f>K16</f>
        <v>0</v>
      </c>
      <c r="D17" s="14">
        <f>I16</f>
        <v>0</v>
      </c>
      <c r="E17" s="30"/>
      <c r="F17" s="34">
        <f t="shared" si="1"/>
        <v>0</v>
      </c>
      <c r="G17" s="35">
        <f>COUNTIF('LUSD-Export PF'!D:D,'Abfrage Zentralabitur'!A17)</f>
        <v>0</v>
      </c>
      <c r="H17" s="35">
        <f>COUNTIF('LUSD-Export PF'!G:G,'Abfrage Zentralabitur'!A17)</f>
        <v>0</v>
      </c>
      <c r="I17" s="34">
        <f>COUNTIF('LUSD-Export PF'!J:J,'Abfrage Zentralabitur'!A17)</f>
        <v>0</v>
      </c>
      <c r="J17" s="34">
        <f>COUNTIF('ERMITTLUNG PRÜGUNGSGRUPPEN'!K:K,A17)</f>
        <v>0</v>
      </c>
      <c r="K17" s="34">
        <f>COUNTIF('ERMITTLUNG PRÜGUNGSGRUPPEN'!M:M,A17)</f>
        <v>0</v>
      </c>
    </row>
    <row r="18" spans="1:11" x14ac:dyDescent="0.3">
      <c r="A18" s="89" t="s">
        <v>29</v>
      </c>
      <c r="B18" s="90" t="s">
        <v>49</v>
      </c>
      <c r="C18" s="14">
        <f>J18</f>
        <v>0</v>
      </c>
      <c r="D18" s="14">
        <f>F18</f>
        <v>0</v>
      </c>
      <c r="E18" s="30"/>
      <c r="F18" s="34">
        <f t="shared" si="1"/>
        <v>0</v>
      </c>
      <c r="G18" s="35">
        <f>COUNTIF('LUSD-Export PF'!D:D,'Abfrage Zentralabitur'!A18)</f>
        <v>0</v>
      </c>
      <c r="H18" s="35">
        <f>COUNTIF('LUSD-Export PF'!G:G,'Abfrage Zentralabitur'!A18)</f>
        <v>0</v>
      </c>
      <c r="I18" s="34">
        <f>COUNTIF('LUSD-Export PF'!J:J,'Abfrage Zentralabitur'!A18)</f>
        <v>0</v>
      </c>
      <c r="J18" s="34">
        <f>COUNTIF('ERMITTLUNG PRÜGUNGSGRUPPEN'!K:K,A18)</f>
        <v>0</v>
      </c>
      <c r="K18" s="34">
        <f>COUNTIF('ERMITTLUNG PRÜGUNGSGRUPPEN'!M:M,A18)</f>
        <v>0</v>
      </c>
    </row>
    <row r="19" spans="1:11" x14ac:dyDescent="0.3">
      <c r="A19" s="89"/>
      <c r="B19" s="90" t="s">
        <v>50</v>
      </c>
      <c r="C19" s="14">
        <f>K18</f>
        <v>0</v>
      </c>
      <c r="D19" s="14">
        <f>I18</f>
        <v>0</v>
      </c>
      <c r="E19" s="30"/>
      <c r="F19" s="34">
        <f t="shared" si="1"/>
        <v>0</v>
      </c>
      <c r="G19" s="35">
        <f>COUNTIF('LUSD-Export PF'!D:D,'Abfrage Zentralabitur'!A19)</f>
        <v>0</v>
      </c>
      <c r="H19" s="35">
        <f>COUNTIF('LUSD-Export PF'!G:G,'Abfrage Zentralabitur'!A19)</f>
        <v>0</v>
      </c>
      <c r="I19" s="34">
        <f>COUNTIF('LUSD-Export PF'!J:J,'Abfrage Zentralabitur'!A19)</f>
        <v>0</v>
      </c>
      <c r="J19" s="34">
        <f>COUNTIF('ERMITTLUNG PRÜGUNGSGRUPPEN'!K:K,A19)</f>
        <v>0</v>
      </c>
      <c r="K19" s="34">
        <f>COUNTIF('ERMITTLUNG PRÜGUNGSGRUPPEN'!M:M,A19)</f>
        <v>0</v>
      </c>
    </row>
    <row r="20" spans="1:11" x14ac:dyDescent="0.3">
      <c r="A20" s="89" t="s">
        <v>24</v>
      </c>
      <c r="B20" s="90" t="s">
        <v>49</v>
      </c>
      <c r="C20" s="14">
        <f>J20</f>
        <v>0</v>
      </c>
      <c r="D20" s="14">
        <f>F20</f>
        <v>0</v>
      </c>
      <c r="E20" s="30"/>
      <c r="F20" s="34">
        <f t="shared" si="1"/>
        <v>0</v>
      </c>
      <c r="G20" s="35">
        <f>COUNTIF('LUSD-Export PF'!D:D,'Abfrage Zentralabitur'!A20)</f>
        <v>0</v>
      </c>
      <c r="H20" s="35">
        <f>COUNTIF('LUSD-Export PF'!G:G,'Abfrage Zentralabitur'!A20)</f>
        <v>0</v>
      </c>
      <c r="I20" s="34">
        <f>COUNTIF('LUSD-Export PF'!J:J,'Abfrage Zentralabitur'!A20)</f>
        <v>0</v>
      </c>
      <c r="J20" s="34">
        <f>COUNTIF('ERMITTLUNG PRÜGUNGSGRUPPEN'!K:K,A20)</f>
        <v>0</v>
      </c>
      <c r="K20" s="34">
        <f>COUNTIF('ERMITTLUNG PRÜGUNGSGRUPPEN'!M:M,A20)</f>
        <v>0</v>
      </c>
    </row>
    <row r="21" spans="1:11" x14ac:dyDescent="0.3">
      <c r="A21" s="89"/>
      <c r="B21" s="90" t="s">
        <v>50</v>
      </c>
      <c r="C21" s="14">
        <f>K20</f>
        <v>0</v>
      </c>
      <c r="D21" s="14">
        <f>I20</f>
        <v>0</v>
      </c>
      <c r="E21" s="30"/>
      <c r="F21" s="34">
        <f t="shared" si="1"/>
        <v>0</v>
      </c>
      <c r="G21" s="35">
        <f>COUNTIF('LUSD-Export PF'!D:D,'Abfrage Zentralabitur'!A21)</f>
        <v>0</v>
      </c>
      <c r="H21" s="35">
        <f>COUNTIF('LUSD-Export PF'!G:G,'Abfrage Zentralabitur'!A21)</f>
        <v>0</v>
      </c>
      <c r="I21" s="34">
        <f>COUNTIF('LUSD-Export PF'!J:J,'Abfrage Zentralabitur'!A21)</f>
        <v>0</v>
      </c>
      <c r="J21" s="34">
        <f>COUNTIF('ERMITTLUNG PRÜGUNGSGRUPPEN'!K:K,A21)</f>
        <v>0</v>
      </c>
      <c r="K21" s="34">
        <f>COUNTIF('ERMITTLUNG PRÜGUNGSGRUPPEN'!M:M,A21)</f>
        <v>0</v>
      </c>
    </row>
    <row r="22" spans="1:11" x14ac:dyDescent="0.3">
      <c r="A22" s="89" t="s">
        <v>30</v>
      </c>
      <c r="B22" s="90" t="s">
        <v>49</v>
      </c>
      <c r="C22" s="14">
        <f>J22</f>
        <v>0</v>
      </c>
      <c r="D22" s="14">
        <f>F22</f>
        <v>0</v>
      </c>
      <c r="E22" s="30"/>
      <c r="F22" s="34">
        <f t="shared" si="1"/>
        <v>0</v>
      </c>
      <c r="G22" s="35">
        <f>COUNTIF('LUSD-Export PF'!D:D,'Abfrage Zentralabitur'!A22)</f>
        <v>0</v>
      </c>
      <c r="H22" s="35">
        <f>COUNTIF('LUSD-Export PF'!G:G,'Abfrage Zentralabitur'!A22)</f>
        <v>0</v>
      </c>
      <c r="I22" s="34">
        <f>COUNTIF('LUSD-Export PF'!J:J,'Abfrage Zentralabitur'!A22)</f>
        <v>0</v>
      </c>
      <c r="J22" s="34">
        <f>COUNTIF('ERMITTLUNG PRÜGUNGSGRUPPEN'!K:K,A22)</f>
        <v>0</v>
      </c>
      <c r="K22" s="34">
        <f>COUNTIF('ERMITTLUNG PRÜGUNGSGRUPPEN'!M:M,A22)</f>
        <v>0</v>
      </c>
    </row>
    <row r="23" spans="1:11" x14ac:dyDescent="0.3">
      <c r="A23" s="89"/>
      <c r="B23" s="90" t="s">
        <v>50</v>
      </c>
      <c r="C23" s="14">
        <f>K22</f>
        <v>0</v>
      </c>
      <c r="D23" s="14">
        <f>I22</f>
        <v>0</v>
      </c>
      <c r="E23" s="30"/>
      <c r="F23" s="34">
        <f t="shared" si="1"/>
        <v>0</v>
      </c>
      <c r="G23" s="35">
        <f>COUNTIF('LUSD-Export PF'!D:D,'Abfrage Zentralabitur'!A23)</f>
        <v>0</v>
      </c>
      <c r="H23" s="35">
        <f>COUNTIF('LUSD-Export PF'!G:G,'Abfrage Zentralabitur'!A23)</f>
        <v>0</v>
      </c>
      <c r="I23" s="34">
        <f>COUNTIF('LUSD-Export PF'!J:J,'Abfrage Zentralabitur'!A23)</f>
        <v>0</v>
      </c>
      <c r="J23" s="34">
        <f>COUNTIF('ERMITTLUNG PRÜGUNGSGRUPPEN'!K:K,A23)</f>
        <v>0</v>
      </c>
      <c r="K23" s="34">
        <f>COUNTIF('ERMITTLUNG PRÜGUNGSGRUPPEN'!M:M,A23)</f>
        <v>0</v>
      </c>
    </row>
    <row r="24" spans="1:11" x14ac:dyDescent="0.3">
      <c r="A24" s="89" t="s">
        <v>57</v>
      </c>
      <c r="B24" s="90" t="s">
        <v>50</v>
      </c>
      <c r="C24" s="14">
        <f>J24</f>
        <v>0</v>
      </c>
      <c r="D24" s="14">
        <f>F24</f>
        <v>0</v>
      </c>
      <c r="E24" s="30"/>
      <c r="F24" s="34">
        <f t="shared" si="1"/>
        <v>0</v>
      </c>
      <c r="G24" s="35">
        <f>COUNTIF('LUSD-Export PF'!D:D,'Abfrage Zentralabitur'!A24)</f>
        <v>0</v>
      </c>
      <c r="H24" s="35">
        <f>COUNTIF('LUSD-Export PF'!G:G,'Abfrage Zentralabitur'!A24)</f>
        <v>0</v>
      </c>
      <c r="I24" s="34">
        <f>COUNTIF('LUSD-Export PF'!J:J,'Abfrage Zentralabitur'!A24)</f>
        <v>0</v>
      </c>
      <c r="J24" s="34">
        <f>COUNTIF('ERMITTLUNG PRÜGUNGSGRUPPEN'!K:K,A24)</f>
        <v>0</v>
      </c>
      <c r="K24" s="34">
        <f>COUNTIF('ERMITTLUNG PRÜGUNGSGRUPPEN'!M:M,A24)</f>
        <v>0</v>
      </c>
    </row>
    <row r="25" spans="1:11" x14ac:dyDescent="0.3">
      <c r="A25" s="89" t="s">
        <v>58</v>
      </c>
      <c r="B25" s="90" t="s">
        <v>49</v>
      </c>
      <c r="C25" s="14">
        <f>K24</f>
        <v>0</v>
      </c>
      <c r="D25" s="14">
        <f>I24</f>
        <v>0</v>
      </c>
      <c r="E25" s="30"/>
      <c r="F25" s="34">
        <f t="shared" si="1"/>
        <v>0</v>
      </c>
      <c r="G25" s="35">
        <f>COUNTIF('LUSD-Export PF'!D:D,'Abfrage Zentralabitur'!A25)</f>
        <v>0</v>
      </c>
      <c r="H25" s="35">
        <f>COUNTIF('LUSD-Export PF'!G:G,'Abfrage Zentralabitur'!A25)</f>
        <v>0</v>
      </c>
      <c r="I25" s="34">
        <f>COUNTIF('LUSD-Export PF'!J:J,'Abfrage Zentralabitur'!A25)</f>
        <v>0</v>
      </c>
      <c r="J25" s="34">
        <f>COUNTIF('ERMITTLUNG PRÜGUNGSGRUPPEN'!K:K,A25)</f>
        <v>0</v>
      </c>
      <c r="K25" s="34">
        <f>COUNTIF('ERMITTLUNG PRÜGUNGSGRUPPEN'!M:M,A25)</f>
        <v>0</v>
      </c>
    </row>
    <row r="26" spans="1:11" x14ac:dyDescent="0.3">
      <c r="A26" s="89"/>
      <c r="B26" s="90" t="s">
        <v>50</v>
      </c>
      <c r="C26" s="14">
        <f>J26</f>
        <v>0</v>
      </c>
      <c r="D26" s="14">
        <f>F26</f>
        <v>0</v>
      </c>
      <c r="E26" s="30"/>
      <c r="F26" s="34">
        <f t="shared" si="1"/>
        <v>0</v>
      </c>
      <c r="G26" s="35">
        <f>COUNTIF('LUSD-Export PF'!D:D,'Abfrage Zentralabitur'!A26)</f>
        <v>0</v>
      </c>
      <c r="H26" s="35">
        <f>COUNTIF('LUSD-Export PF'!G:G,'Abfrage Zentralabitur'!A26)</f>
        <v>0</v>
      </c>
      <c r="I26" s="34">
        <f>COUNTIF('LUSD-Export PF'!J:J,'Abfrage Zentralabitur'!A26)</f>
        <v>0</v>
      </c>
      <c r="J26" s="34">
        <f>COUNTIF('ERMITTLUNG PRÜGUNGSGRUPPEN'!K:K,A26)</f>
        <v>0</v>
      </c>
      <c r="K26" s="34">
        <f>COUNTIF('ERMITTLUNG PRÜGUNGSGRUPPEN'!M:M,A26)</f>
        <v>0</v>
      </c>
    </row>
    <row r="27" spans="1:11" x14ac:dyDescent="0.3">
      <c r="A27" s="89" t="s">
        <v>59</v>
      </c>
      <c r="B27" s="90" t="s">
        <v>49</v>
      </c>
      <c r="C27" s="14">
        <f>K26</f>
        <v>0</v>
      </c>
      <c r="D27" s="14">
        <f>I26</f>
        <v>0</v>
      </c>
      <c r="E27" s="30"/>
      <c r="F27" s="34">
        <f t="shared" si="1"/>
        <v>0</v>
      </c>
      <c r="G27" s="35">
        <f>COUNTIF('LUSD-Export PF'!D:D,'Abfrage Zentralabitur'!A27)</f>
        <v>0</v>
      </c>
      <c r="H27" s="35">
        <f>COUNTIF('LUSD-Export PF'!G:G,'Abfrage Zentralabitur'!A27)</f>
        <v>0</v>
      </c>
      <c r="I27" s="34">
        <f>COUNTIF('LUSD-Export PF'!J:J,'Abfrage Zentralabitur'!A27)</f>
        <v>0</v>
      </c>
      <c r="J27" s="34">
        <f>COUNTIF('ERMITTLUNG PRÜGUNGSGRUPPEN'!K:K,A27)</f>
        <v>0</v>
      </c>
      <c r="K27" s="34">
        <f>COUNTIF('ERMITTLUNG PRÜGUNGSGRUPPEN'!M:M,A27)</f>
        <v>0</v>
      </c>
    </row>
    <row r="28" spans="1:11" x14ac:dyDescent="0.3">
      <c r="A28" s="89"/>
      <c r="B28" s="90" t="s">
        <v>50</v>
      </c>
      <c r="C28" s="14">
        <f>J28</f>
        <v>0</v>
      </c>
      <c r="D28" s="14">
        <f>F28</f>
        <v>0</v>
      </c>
      <c r="E28" s="30"/>
      <c r="F28" s="34">
        <f t="shared" si="1"/>
        <v>0</v>
      </c>
      <c r="G28" s="35">
        <f>COUNTIF('LUSD-Export PF'!D:D,'Abfrage Zentralabitur'!A28)</f>
        <v>0</v>
      </c>
      <c r="H28" s="35">
        <f>COUNTIF('LUSD-Export PF'!G:G,'Abfrage Zentralabitur'!A28)</f>
        <v>0</v>
      </c>
      <c r="I28" s="34">
        <f>COUNTIF('LUSD-Export PF'!J:J,'Abfrage Zentralabitur'!A28)</f>
        <v>0</v>
      </c>
      <c r="J28" s="34">
        <f>COUNTIF('ERMITTLUNG PRÜGUNGSGRUPPEN'!K:K,A28)</f>
        <v>0</v>
      </c>
      <c r="K28" s="34">
        <f>COUNTIF('ERMITTLUNG PRÜGUNGSGRUPPEN'!M:M,A28)</f>
        <v>0</v>
      </c>
    </row>
    <row r="29" spans="1:11" x14ac:dyDescent="0.3">
      <c r="A29" s="89" t="s">
        <v>60</v>
      </c>
      <c r="B29" s="90" t="s">
        <v>50</v>
      </c>
      <c r="C29" s="14">
        <f>K28</f>
        <v>0</v>
      </c>
      <c r="D29" s="14">
        <f>I28</f>
        <v>0</v>
      </c>
      <c r="E29" s="30"/>
      <c r="F29" s="34">
        <f t="shared" si="1"/>
        <v>0</v>
      </c>
      <c r="G29" s="35">
        <f>COUNTIF('LUSD-Export PF'!D:D,'Abfrage Zentralabitur'!A29)</f>
        <v>0</v>
      </c>
      <c r="H29" s="35">
        <f>COUNTIF('LUSD-Export PF'!G:G,'Abfrage Zentralabitur'!A29)</f>
        <v>0</v>
      </c>
      <c r="I29" s="34">
        <f>COUNTIF('LUSD-Export PF'!J:J,'Abfrage Zentralabitur'!A29)</f>
        <v>0</v>
      </c>
      <c r="J29" s="34">
        <f>COUNTIF('ERMITTLUNG PRÜGUNGSGRUPPEN'!K:K,A29)</f>
        <v>0</v>
      </c>
      <c r="K29" s="34">
        <f>COUNTIF('ERMITTLUNG PRÜGUNGSGRUPPEN'!M:M,A29)</f>
        <v>0</v>
      </c>
    </row>
    <row r="30" spans="1:11" x14ac:dyDescent="0.3">
      <c r="A30" s="89" t="s">
        <v>34</v>
      </c>
      <c r="B30" s="90" t="s">
        <v>49</v>
      </c>
      <c r="C30" s="14">
        <f>J30</f>
        <v>0</v>
      </c>
      <c r="D30" s="14">
        <f>F30</f>
        <v>0</v>
      </c>
      <c r="E30" s="30"/>
      <c r="F30" s="34">
        <f t="shared" si="1"/>
        <v>0</v>
      </c>
      <c r="G30" s="35">
        <f>COUNTIF('LUSD-Export PF'!D:D,'Abfrage Zentralabitur'!A30)</f>
        <v>0</v>
      </c>
      <c r="H30" s="35">
        <f>COUNTIF('LUSD-Export PF'!G:G,'Abfrage Zentralabitur'!A30)</f>
        <v>0</v>
      </c>
      <c r="I30" s="34">
        <f>COUNTIF('LUSD-Export PF'!J:J,'Abfrage Zentralabitur'!A30)</f>
        <v>0</v>
      </c>
      <c r="J30" s="34">
        <f>COUNTIF('ERMITTLUNG PRÜGUNGSGRUPPEN'!K:K,A30)</f>
        <v>0</v>
      </c>
      <c r="K30" s="34">
        <f>COUNTIF('ERMITTLUNG PRÜGUNGSGRUPPEN'!M:M,A30)</f>
        <v>0</v>
      </c>
    </row>
    <row r="31" spans="1:11" x14ac:dyDescent="0.3">
      <c r="A31" s="89"/>
      <c r="B31" s="90" t="s">
        <v>50</v>
      </c>
      <c r="C31" s="14">
        <f>K30</f>
        <v>0</v>
      </c>
      <c r="D31" s="14">
        <f>I30</f>
        <v>0</v>
      </c>
      <c r="E31" s="30"/>
      <c r="F31" s="34">
        <f t="shared" si="1"/>
        <v>0</v>
      </c>
      <c r="G31" s="35">
        <f>COUNTIF('LUSD-Export PF'!D:D,'Abfrage Zentralabitur'!A31)</f>
        <v>0</v>
      </c>
      <c r="H31" s="35">
        <f>COUNTIF('LUSD-Export PF'!G:G,'Abfrage Zentralabitur'!A31)</f>
        <v>0</v>
      </c>
      <c r="I31" s="34">
        <f>COUNTIF('LUSD-Export PF'!J:J,'Abfrage Zentralabitur'!A31)</f>
        <v>0</v>
      </c>
      <c r="J31" s="34">
        <f>COUNTIF('ERMITTLUNG PRÜGUNGSGRUPPEN'!K:K,A31)</f>
        <v>0</v>
      </c>
      <c r="K31" s="34">
        <f>COUNTIF('ERMITTLUNG PRÜGUNGSGRUPPEN'!M:M,A31)</f>
        <v>0</v>
      </c>
    </row>
    <row r="32" spans="1:11" x14ac:dyDescent="0.3">
      <c r="A32" s="89" t="s">
        <v>61</v>
      </c>
      <c r="B32" s="90" t="s">
        <v>50</v>
      </c>
      <c r="C32" s="14">
        <f>J32</f>
        <v>0</v>
      </c>
      <c r="D32" s="14">
        <f>F32</f>
        <v>0</v>
      </c>
      <c r="E32" s="30"/>
      <c r="F32" s="34">
        <f t="shared" si="1"/>
        <v>0</v>
      </c>
      <c r="G32" s="35">
        <f>COUNTIF('LUSD-Export PF'!D:D,'Abfrage Zentralabitur'!A32)</f>
        <v>0</v>
      </c>
      <c r="H32" s="35">
        <f>COUNTIF('LUSD-Export PF'!G:G,'Abfrage Zentralabitur'!A32)</f>
        <v>0</v>
      </c>
      <c r="I32" s="34">
        <f>COUNTIF('LUSD-Export PF'!J:J,'Abfrage Zentralabitur'!A32)</f>
        <v>0</v>
      </c>
      <c r="J32" s="34">
        <f>COUNTIF('ERMITTLUNG PRÜGUNGSGRUPPEN'!K:K,A32)</f>
        <v>0</v>
      </c>
      <c r="K32" s="34">
        <f>COUNTIF('ERMITTLUNG PRÜGUNGSGRUPPEN'!M:M,A32)</f>
        <v>0</v>
      </c>
    </row>
    <row r="33" spans="1:11" x14ac:dyDescent="0.3">
      <c r="A33" s="89" t="s">
        <v>62</v>
      </c>
      <c r="B33" s="90" t="s">
        <v>49</v>
      </c>
      <c r="C33" s="14">
        <f>K32</f>
        <v>0</v>
      </c>
      <c r="D33" s="14">
        <f>I32</f>
        <v>0</v>
      </c>
      <c r="E33" s="30"/>
      <c r="F33" s="34">
        <f t="shared" si="1"/>
        <v>0</v>
      </c>
      <c r="G33" s="35">
        <f>COUNTIF('LUSD-Export PF'!D:D,'Abfrage Zentralabitur'!A33)</f>
        <v>0</v>
      </c>
      <c r="H33" s="35">
        <f>COUNTIF('LUSD-Export PF'!G:G,'Abfrage Zentralabitur'!A33)</f>
        <v>0</v>
      </c>
      <c r="I33" s="34">
        <f>COUNTIF('LUSD-Export PF'!J:J,'Abfrage Zentralabitur'!A33)</f>
        <v>0</v>
      </c>
      <c r="J33" s="34">
        <f>COUNTIF('ERMITTLUNG PRÜGUNGSGRUPPEN'!K:K,A33)</f>
        <v>0</v>
      </c>
      <c r="K33" s="34">
        <f>COUNTIF('ERMITTLUNG PRÜGUNGSGRUPPEN'!M:M,A33)</f>
        <v>0</v>
      </c>
    </row>
    <row r="34" spans="1:11" x14ac:dyDescent="0.3">
      <c r="A34" s="89"/>
      <c r="B34" s="90" t="s">
        <v>50</v>
      </c>
      <c r="C34" s="14">
        <f>J34</f>
        <v>0</v>
      </c>
      <c r="D34" s="14">
        <f>F34</f>
        <v>0</v>
      </c>
      <c r="E34" s="30"/>
      <c r="F34" s="34">
        <f t="shared" si="1"/>
        <v>0</v>
      </c>
      <c r="G34" s="35">
        <f>COUNTIF('LUSD-Export PF'!D:D,'Abfrage Zentralabitur'!A34)</f>
        <v>0</v>
      </c>
      <c r="H34" s="35">
        <f>COUNTIF('LUSD-Export PF'!G:G,'Abfrage Zentralabitur'!A34)</f>
        <v>0</v>
      </c>
      <c r="I34" s="34">
        <f>COUNTIF('LUSD-Export PF'!J:J,'Abfrage Zentralabitur'!A34)</f>
        <v>0</v>
      </c>
      <c r="J34" s="34">
        <f>COUNTIF('ERMITTLUNG PRÜGUNGSGRUPPEN'!K:K,A34)</f>
        <v>0</v>
      </c>
      <c r="K34" s="34">
        <f>COUNTIF('ERMITTLUNG PRÜGUNGSGRUPPEN'!M:M,A34)</f>
        <v>0</v>
      </c>
    </row>
    <row r="35" spans="1:11" x14ac:dyDescent="0.3">
      <c r="A35" s="89" t="s">
        <v>63</v>
      </c>
      <c r="B35" s="90" t="s">
        <v>49</v>
      </c>
      <c r="C35" s="14">
        <f>K34</f>
        <v>0</v>
      </c>
      <c r="D35" s="14">
        <f>I34</f>
        <v>0</v>
      </c>
      <c r="F35" s="34">
        <f t="shared" si="1"/>
        <v>0</v>
      </c>
      <c r="G35" s="35">
        <f>COUNTIF('LUSD-Export PF'!D:D,'Abfrage Zentralabitur'!A35)</f>
        <v>0</v>
      </c>
      <c r="H35" s="35">
        <f>COUNTIF('LUSD-Export PF'!G:G,'Abfrage Zentralabitur'!A35)</f>
        <v>0</v>
      </c>
      <c r="I35" s="34">
        <f>COUNTIF('LUSD-Export PF'!J:J,'Abfrage Zentralabitur'!A35)</f>
        <v>0</v>
      </c>
      <c r="J35" s="34">
        <f>COUNTIF('ERMITTLUNG PRÜGUNGSGRUPPEN'!K:K,A35)</f>
        <v>0</v>
      </c>
      <c r="K35" s="34">
        <f>COUNTIF('ERMITTLUNG PRÜGUNGSGRUPPEN'!M:M,A35)</f>
        <v>0</v>
      </c>
    </row>
    <row r="36" spans="1:11" x14ac:dyDescent="0.3">
      <c r="A36" s="89" t="s">
        <v>64</v>
      </c>
      <c r="B36" s="90" t="s">
        <v>49</v>
      </c>
      <c r="C36" s="14">
        <f>J36</f>
        <v>0</v>
      </c>
      <c r="D36" s="14">
        <f>F36</f>
        <v>0</v>
      </c>
      <c r="F36" s="34">
        <f t="shared" si="1"/>
        <v>0</v>
      </c>
      <c r="G36" s="35">
        <f>COUNTIF('LUSD-Export PF'!D:D,'Abfrage Zentralabitur'!A36)</f>
        <v>0</v>
      </c>
      <c r="H36" s="35">
        <f>COUNTIF('LUSD-Export PF'!G:G,'Abfrage Zentralabitur'!A36)</f>
        <v>0</v>
      </c>
      <c r="I36" s="34">
        <f>COUNTIF('LUSD-Export PF'!J:J,'Abfrage Zentralabitur'!A36)</f>
        <v>0</v>
      </c>
      <c r="J36" s="34">
        <f>COUNTIF('ERMITTLUNG PRÜGUNGSGRUPPEN'!K:K,A36)</f>
        <v>0</v>
      </c>
      <c r="K36" s="34">
        <f>COUNTIF('ERMITTLUNG PRÜGUNGSGRUPPEN'!M:M,A36)</f>
        <v>0</v>
      </c>
    </row>
    <row r="37" spans="1:11" x14ac:dyDescent="0.3">
      <c r="A37" s="89"/>
      <c r="B37" s="90" t="s">
        <v>50</v>
      </c>
      <c r="C37" s="14">
        <f>K36</f>
        <v>0</v>
      </c>
      <c r="D37" s="14">
        <f>I36</f>
        <v>0</v>
      </c>
      <c r="E37" s="30"/>
      <c r="F37" s="34">
        <f t="shared" si="1"/>
        <v>0</v>
      </c>
      <c r="G37" s="35">
        <f>COUNTIF('LUSD-Export PF'!D:D,'Abfrage Zentralabitur'!A37)</f>
        <v>0</v>
      </c>
      <c r="H37" s="35">
        <f>COUNTIF('LUSD-Export PF'!G:G,'Abfrage Zentralabitur'!A37)</f>
        <v>0</v>
      </c>
      <c r="I37" s="34">
        <f>COUNTIF('LUSD-Export PF'!J:J,'Abfrage Zentralabitur'!A37)</f>
        <v>0</v>
      </c>
      <c r="J37" s="34">
        <f>COUNTIF('ERMITTLUNG PRÜGUNGSGRUPPEN'!K:K,A37)</f>
        <v>0</v>
      </c>
      <c r="K37" s="34">
        <f>COUNTIF('ERMITTLUNG PRÜGUNGSGRUPPEN'!M:M,A37)</f>
        <v>0</v>
      </c>
    </row>
    <row r="38" spans="1:11" x14ac:dyDescent="0.3">
      <c r="A38" s="89" t="s">
        <v>35</v>
      </c>
      <c r="B38" s="90" t="s">
        <v>49</v>
      </c>
      <c r="C38" s="14">
        <f>J38</f>
        <v>0</v>
      </c>
      <c r="D38" s="14">
        <f>F38</f>
        <v>0</v>
      </c>
      <c r="E38" s="30"/>
      <c r="F38" s="34">
        <f t="shared" si="1"/>
        <v>0</v>
      </c>
      <c r="G38" s="35">
        <f>COUNTIF('LUSD-Export PF'!D:D,'Abfrage Zentralabitur'!A38)</f>
        <v>0</v>
      </c>
      <c r="H38" s="35">
        <f>COUNTIF('LUSD-Export PF'!G:G,'Abfrage Zentralabitur'!A38)</f>
        <v>0</v>
      </c>
      <c r="I38" s="34">
        <f>COUNTIF('LUSD-Export PF'!J:J,'Abfrage Zentralabitur'!A38)</f>
        <v>0</v>
      </c>
      <c r="J38" s="34">
        <f>COUNTIF('ERMITTLUNG PRÜGUNGSGRUPPEN'!K:K,A38)</f>
        <v>0</v>
      </c>
      <c r="K38" s="34">
        <f>COUNTIF('ERMITTLUNG PRÜGUNGSGRUPPEN'!M:M,A38)</f>
        <v>0</v>
      </c>
    </row>
    <row r="39" spans="1:11" x14ac:dyDescent="0.3">
      <c r="A39" s="89"/>
      <c r="B39" s="90" t="s">
        <v>50</v>
      </c>
      <c r="C39" s="14">
        <f>K38</f>
        <v>0</v>
      </c>
      <c r="D39" s="14">
        <f>I38</f>
        <v>0</v>
      </c>
      <c r="E39" s="30"/>
      <c r="F39" s="34">
        <f t="shared" si="1"/>
        <v>0</v>
      </c>
      <c r="G39" s="35">
        <f>COUNTIF('LUSD-Export PF'!D:D,'Abfrage Zentralabitur'!A39)</f>
        <v>0</v>
      </c>
      <c r="H39" s="35">
        <f>COUNTIF('LUSD-Export PF'!G:G,'Abfrage Zentralabitur'!A39)</f>
        <v>0</v>
      </c>
      <c r="I39" s="34">
        <f>COUNTIF('LUSD-Export PF'!J:J,'Abfrage Zentralabitur'!A39)</f>
        <v>0</v>
      </c>
      <c r="J39" s="34">
        <f>COUNTIF('ERMITTLUNG PRÜGUNGSGRUPPEN'!K:K,A39)</f>
        <v>0</v>
      </c>
      <c r="K39" s="34">
        <f>COUNTIF('ERMITTLUNG PRÜGUNGSGRUPPEN'!M:M,A39)</f>
        <v>0</v>
      </c>
    </row>
    <row r="40" spans="1:11" x14ac:dyDescent="0.3">
      <c r="A40" s="89" t="s">
        <v>65</v>
      </c>
      <c r="B40" s="90" t="s">
        <v>49</v>
      </c>
      <c r="C40" s="14">
        <f>J40</f>
        <v>0</v>
      </c>
      <c r="D40" s="14">
        <f>F40</f>
        <v>0</v>
      </c>
      <c r="F40" s="34">
        <f t="shared" si="1"/>
        <v>0</v>
      </c>
      <c r="G40" s="35">
        <f>COUNTIF('LUSD-Export PF'!D:D,'Abfrage Zentralabitur'!A40)</f>
        <v>0</v>
      </c>
      <c r="H40" s="35">
        <f>COUNTIF('LUSD-Export PF'!G:G,'Abfrage Zentralabitur'!A40)</f>
        <v>0</v>
      </c>
      <c r="I40" s="34">
        <f>COUNTIF('LUSD-Export PF'!J:J,'Abfrage Zentralabitur'!A40)</f>
        <v>0</v>
      </c>
      <c r="J40" s="34">
        <f>COUNTIF('ERMITTLUNG PRÜGUNGSGRUPPEN'!K:K,A40)</f>
        <v>0</v>
      </c>
      <c r="K40" s="34">
        <f>COUNTIF('ERMITTLUNG PRÜGUNGSGRUPPEN'!M:M,A40)</f>
        <v>0</v>
      </c>
    </row>
    <row r="41" spans="1:11" x14ac:dyDescent="0.3">
      <c r="A41" s="89"/>
      <c r="B41" s="90" t="s">
        <v>50</v>
      </c>
      <c r="C41" s="14">
        <f>K40</f>
        <v>0</v>
      </c>
      <c r="D41" s="14">
        <f>I40</f>
        <v>0</v>
      </c>
      <c r="E41" s="30"/>
      <c r="F41" s="34">
        <f t="shared" si="1"/>
        <v>0</v>
      </c>
      <c r="G41" s="35">
        <f>COUNTIF('LUSD-Export PF'!D:D,'Abfrage Zentralabitur'!A41)</f>
        <v>0</v>
      </c>
      <c r="H41" s="35">
        <f>COUNTIF('LUSD-Export PF'!G:G,'Abfrage Zentralabitur'!A41)</f>
        <v>0</v>
      </c>
      <c r="I41" s="34">
        <f>COUNTIF('LUSD-Export PF'!J:J,'Abfrage Zentralabitur'!A41)</f>
        <v>0</v>
      </c>
      <c r="J41" s="34">
        <f>COUNTIF('ERMITTLUNG PRÜGUNGSGRUPPEN'!K:K,A41)</f>
        <v>0</v>
      </c>
      <c r="K41" s="34">
        <f>COUNTIF('ERMITTLUNG PRÜGUNGSGRUPPEN'!M:M,A41)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&amp;C&amp;"-,Fett"&amp;F - &amp;A</oddHeader>
    <oddFooter>&amp;LStand: &amp;D &amp;T&amp;CSeite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12</vt:i4>
      </vt:variant>
    </vt:vector>
  </HeadingPairs>
  <TitlesOfParts>
    <vt:vector size="22" baseType="lpstr">
      <vt:lpstr>LUSD-Export PF</vt:lpstr>
      <vt:lpstr>Übersicht</vt:lpstr>
      <vt:lpstr>3. PF</vt:lpstr>
      <vt:lpstr>4. PF</vt:lpstr>
      <vt:lpstr>5. PK</vt:lpstr>
      <vt:lpstr>Fächer</vt:lpstr>
      <vt:lpstr>ERMITTLUNG PRÜGUNGSGRUPPEN</vt:lpstr>
      <vt:lpstr>Schriftliche Prüfungen</vt:lpstr>
      <vt:lpstr>Abfrage Zentralabitur</vt:lpstr>
      <vt:lpstr>Prüfungseinsätze</vt:lpstr>
      <vt:lpstr>'Abfrage Zentralabitur'!Druckbereich</vt:lpstr>
      <vt:lpstr>'ERMITTLUNG PRÜGUNGSGRUPPEN'!Druckbereich</vt:lpstr>
      <vt:lpstr>Prüfungseinsätze!Druckbereich</vt:lpstr>
      <vt:lpstr>'Schriftliche Prüfungen'!Druckbereich</vt:lpstr>
      <vt:lpstr>'3. PF'!Drucktitel</vt:lpstr>
      <vt:lpstr>'4. PF'!Drucktitel</vt:lpstr>
      <vt:lpstr>'5. PK'!Drucktitel</vt:lpstr>
      <vt:lpstr>'Abfrage Zentralabitur'!Drucktitel</vt:lpstr>
      <vt:lpstr>'ERMITTLUNG PRÜGUNGSGRUPPEN'!Drucktitel</vt:lpstr>
      <vt:lpstr>Prüfungseinsätze!Drucktitel</vt:lpstr>
      <vt:lpstr>'Schriftliche Prüfungen'!Drucktitel</vt:lpstr>
      <vt:lpstr>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Gramm, Andreas</dc:creator>
  <cp:lastModifiedBy>gramm</cp:lastModifiedBy>
  <cp:lastPrinted>2026-03-10T18:21:25Z</cp:lastPrinted>
  <dcterms:created xsi:type="dcterms:W3CDTF">2023-09-25T12:29:59Z</dcterms:created>
  <dcterms:modified xsi:type="dcterms:W3CDTF">2026-03-10T18:21:30Z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21.2.6.0</vt:lpwstr>
  </property>
</Properties>
</file>